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nvnam-my.sharepoint.com/personal/jennifer_mcwilliams_dnv_com/Documents/2019 Project Work/DEER/E+ HVAC sizing/Residential HVAC Sizing/DNV sizing factors from Jacobs-Mowris suggested sizing/"/>
    </mc:Choice>
  </mc:AlternateContent>
  <xr:revisionPtr revIDLastSave="440" documentId="8_{48FFAAC3-F5CF-47C4-8FAE-3C3B60CDCBA6}" xr6:coauthVersionLast="47" xr6:coauthVersionMax="47" xr10:uidLastSave="{5D029308-9DB4-43A6-BBD4-329615FC9490}"/>
  <bookViews>
    <workbookView xWindow="-110" yWindow="-110" windowWidth="19420" windowHeight="10420" xr2:uid="{00000000-000D-0000-FFFF-FFFF00000000}"/>
  </bookViews>
  <sheets>
    <sheet name="Suggested sizing" sheetId="8" r:id="rId1"/>
    <sheet name="SFM QI eval" sheetId="10" r:id="rId2"/>
    <sheet name="Mobile Home" sheetId="9" r:id="rId3"/>
    <sheet name="results-summary_SMm_CZ01-09" sheetId="1" r:id="rId4"/>
    <sheet name="results-summary_SFm_CZ10-16" sheetId="2" r:id="rId5"/>
    <sheet name="results-summary_MFm" sheetId="3" r:id="rId6"/>
    <sheet name="results-summary_DMo" sheetId="4" r:id="rId7"/>
    <sheet name="SFm DMo and MFm sizing results" sheetId="6" r:id="rId8"/>
    <sheet name="Legend" sheetId="7" r:id="rId9"/>
  </sheets>
  <calcPr calcId="191028" iterate="1"/>
  <pivotCaches>
    <pivotCache cacheId="17" r:id="rId10"/>
    <pivotCache cacheId="18"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5" i="1" l="1"/>
  <c r="H76" i="1" s="1"/>
  <c r="H73" i="1"/>
  <c r="H74" i="1" s="1"/>
  <c r="H71" i="1"/>
  <c r="H72" i="1" s="1"/>
  <c r="H69" i="1"/>
  <c r="H70" i="1" s="1"/>
  <c r="H67" i="1"/>
  <c r="H68" i="1" s="1"/>
  <c r="H65" i="1"/>
  <c r="H66" i="1" s="1"/>
  <c r="H63" i="1"/>
  <c r="H64" i="1" s="1"/>
  <c r="H61" i="1"/>
  <c r="H62" i="1" s="1"/>
  <c r="H59" i="1"/>
  <c r="H60" i="1" s="1"/>
  <c r="H57" i="1"/>
  <c r="H55" i="1"/>
  <c r="H53" i="1"/>
  <c r="H54" i="1" s="1"/>
  <c r="H51" i="1"/>
  <c r="H52" i="1" s="1"/>
  <c r="H49" i="1"/>
  <c r="H50" i="1" s="1"/>
  <c r="H47" i="1"/>
  <c r="H48" i="1" s="1"/>
  <c r="H45" i="1"/>
  <c r="H46" i="1" s="1"/>
  <c r="H43" i="1"/>
  <c r="I43" i="1"/>
  <c r="H58" i="1"/>
  <c r="H56" i="1"/>
  <c r="H41" i="1"/>
  <c r="H42" i="1" s="1"/>
  <c r="S49" i="8"/>
  <c r="T49" i="8"/>
  <c r="S50" i="8"/>
  <c r="T50" i="8"/>
  <c r="S51" i="8"/>
  <c r="T51" i="8"/>
  <c r="S52" i="8"/>
  <c r="T52" i="8"/>
  <c r="S53" i="8"/>
  <c r="T53" i="8"/>
  <c r="S54" i="8"/>
  <c r="T54" i="8"/>
  <c r="S55" i="8"/>
  <c r="T55" i="8"/>
  <c r="R49" i="8"/>
  <c r="R50" i="8"/>
  <c r="R51" i="8"/>
  <c r="R52" i="8"/>
  <c r="R53" i="8"/>
  <c r="R54" i="8"/>
  <c r="R55" i="8"/>
  <c r="F40" i="2"/>
  <c r="F83" i="10"/>
  <c r="E83" i="10"/>
  <c r="D83" i="10"/>
  <c r="F82" i="10"/>
  <c r="E82" i="10"/>
  <c r="D82" i="10"/>
  <c r="I80" i="10"/>
  <c r="H80" i="10"/>
  <c r="G80" i="10"/>
  <c r="I79" i="10"/>
  <c r="H79" i="10"/>
  <c r="G79" i="10"/>
  <c r="I78" i="10"/>
  <c r="H78" i="10"/>
  <c r="G78" i="10"/>
  <c r="I77" i="10"/>
  <c r="H77" i="10"/>
  <c r="G77" i="10"/>
  <c r="I76" i="10"/>
  <c r="H76" i="10"/>
  <c r="G76" i="10"/>
  <c r="I75" i="10"/>
  <c r="H75" i="10"/>
  <c r="G75" i="10"/>
  <c r="I74" i="10"/>
  <c r="H74" i="10"/>
  <c r="G74" i="10"/>
  <c r="I73" i="10"/>
  <c r="H73" i="10"/>
  <c r="G73" i="10"/>
  <c r="I72" i="10"/>
  <c r="H72" i="10"/>
  <c r="G72" i="10"/>
  <c r="I71" i="10"/>
  <c r="H71" i="10"/>
  <c r="G71" i="10"/>
  <c r="I70" i="10"/>
  <c r="H70" i="10"/>
  <c r="G70" i="10"/>
  <c r="G69" i="10"/>
  <c r="I68" i="10"/>
  <c r="H68" i="10"/>
  <c r="G68" i="10"/>
  <c r="I67" i="10"/>
  <c r="H67" i="10"/>
  <c r="G67" i="10"/>
  <c r="I66" i="10"/>
  <c r="H66" i="10"/>
  <c r="G66" i="10"/>
  <c r="I65" i="10"/>
  <c r="H65" i="10"/>
  <c r="G65" i="10"/>
  <c r="I64" i="10"/>
  <c r="H64" i="10"/>
  <c r="G64" i="10"/>
  <c r="I63" i="10"/>
  <c r="H63" i="10"/>
  <c r="G63" i="10"/>
  <c r="H62" i="10"/>
  <c r="I61" i="10"/>
  <c r="H61" i="10"/>
  <c r="G61" i="10"/>
  <c r="I60" i="10"/>
  <c r="H60" i="10"/>
  <c r="G60" i="10"/>
  <c r="I59" i="10"/>
  <c r="H59" i="10"/>
  <c r="G59" i="10"/>
  <c r="I58" i="10"/>
  <c r="H58" i="10"/>
  <c r="G58" i="10"/>
  <c r="I57" i="10"/>
  <c r="H57" i="10"/>
  <c r="G57" i="10"/>
  <c r="I56" i="10"/>
  <c r="H56" i="10"/>
  <c r="G56" i="10"/>
  <c r="I55" i="10"/>
  <c r="H55" i="10"/>
  <c r="G55" i="10"/>
  <c r="I54" i="10"/>
  <c r="H54" i="10"/>
  <c r="G54" i="10"/>
  <c r="I53" i="10"/>
  <c r="H53" i="10"/>
  <c r="G53" i="10"/>
  <c r="I52" i="10"/>
  <c r="H52" i="10"/>
  <c r="G52" i="10"/>
  <c r="I51" i="10"/>
  <c r="H51" i="10"/>
  <c r="G51" i="10"/>
  <c r="I50" i="10"/>
  <c r="H50" i="10"/>
  <c r="G50" i="10"/>
  <c r="I49" i="10"/>
  <c r="H49" i="10"/>
  <c r="G49" i="10"/>
  <c r="I48" i="10"/>
  <c r="H48" i="10"/>
  <c r="G48" i="10"/>
  <c r="I47" i="10"/>
  <c r="H47" i="10"/>
  <c r="G47" i="10"/>
  <c r="I46" i="10"/>
  <c r="H46" i="10"/>
  <c r="G46" i="10"/>
  <c r="I45" i="10"/>
  <c r="H45" i="10"/>
  <c r="G45" i="10"/>
  <c r="I44" i="10"/>
  <c r="H44" i="10"/>
  <c r="G44" i="10"/>
  <c r="I43" i="10"/>
  <c r="H43" i="10"/>
  <c r="G43" i="10"/>
  <c r="I42" i="10"/>
  <c r="H42" i="10"/>
  <c r="G42" i="10"/>
  <c r="I41" i="10"/>
  <c r="H41" i="10"/>
  <c r="G41" i="10"/>
  <c r="I40" i="10"/>
  <c r="H40" i="10"/>
  <c r="G40" i="10"/>
  <c r="I39" i="10"/>
  <c r="H39" i="10"/>
  <c r="G39" i="10"/>
  <c r="I38" i="10"/>
  <c r="H38" i="10"/>
  <c r="G38" i="10"/>
  <c r="I37" i="10"/>
  <c r="H37" i="10"/>
  <c r="G37" i="10"/>
  <c r="I36" i="10"/>
  <c r="I35" i="10"/>
  <c r="H35" i="10"/>
  <c r="G35" i="10"/>
  <c r="I34" i="10"/>
  <c r="H34" i="10"/>
  <c r="G34" i="10"/>
  <c r="I33" i="10"/>
  <c r="H33" i="10"/>
  <c r="G33" i="10"/>
  <c r="I32" i="10"/>
  <c r="I82" i="10" s="1"/>
  <c r="H32" i="10"/>
  <c r="H82" i="10" s="1"/>
  <c r="G32" i="10"/>
  <c r="I31" i="10"/>
  <c r="I83" i="10" s="1"/>
  <c r="H31" i="10"/>
  <c r="H83" i="10" s="1"/>
  <c r="G31" i="10"/>
  <c r="G82" i="10" s="1"/>
  <c r="I3" i="8"/>
  <c r="I21" i="8" s="1"/>
  <c r="J3" i="8"/>
  <c r="I4" i="8"/>
  <c r="I22" i="8" s="1"/>
  <c r="J4" i="8"/>
  <c r="I5" i="8"/>
  <c r="J5" i="8"/>
  <c r="I6" i="8"/>
  <c r="J6" i="8"/>
  <c r="I7" i="8"/>
  <c r="J7" i="8"/>
  <c r="I8" i="8"/>
  <c r="J8" i="8"/>
  <c r="I9" i="8"/>
  <c r="J9" i="8"/>
  <c r="J27" i="8" s="1"/>
  <c r="I10" i="8"/>
  <c r="J10" i="8"/>
  <c r="I11" i="8"/>
  <c r="I29" i="8" s="1"/>
  <c r="J11" i="8"/>
  <c r="I12" i="8"/>
  <c r="J12" i="8"/>
  <c r="I13" i="8"/>
  <c r="J13" i="8"/>
  <c r="J31" i="8" s="1"/>
  <c r="I14" i="8"/>
  <c r="J14" i="8"/>
  <c r="J32" i="8" s="1"/>
  <c r="I15" i="8"/>
  <c r="I33" i="8" s="1"/>
  <c r="J15" i="8"/>
  <c r="I16" i="8"/>
  <c r="I34" i="8" s="1"/>
  <c r="J16" i="8"/>
  <c r="I17" i="8"/>
  <c r="J17" i="8"/>
  <c r="I18" i="8"/>
  <c r="J18" i="8"/>
  <c r="H4" i="8"/>
  <c r="H22" i="8" s="1"/>
  <c r="H5" i="8"/>
  <c r="H6" i="8"/>
  <c r="H7" i="8"/>
  <c r="H8" i="8"/>
  <c r="H9" i="8"/>
  <c r="H10" i="8"/>
  <c r="H28" i="8" s="1"/>
  <c r="H11" i="8"/>
  <c r="H29" i="8" s="1"/>
  <c r="H12" i="8"/>
  <c r="H30" i="8" s="1"/>
  <c r="H13" i="8"/>
  <c r="H31" i="8" s="1"/>
  <c r="H14" i="8"/>
  <c r="H32" i="8" s="1"/>
  <c r="H15" i="8"/>
  <c r="H33" i="8" s="1"/>
  <c r="H16" i="8"/>
  <c r="H34" i="8" s="1"/>
  <c r="H17" i="8"/>
  <c r="H35" i="8" s="1"/>
  <c r="H18" i="8"/>
  <c r="H36" i="8" s="1"/>
  <c r="H3" i="8"/>
  <c r="H21" i="8" s="1"/>
  <c r="J36" i="8"/>
  <c r="I36" i="8"/>
  <c r="J35" i="8"/>
  <c r="I35" i="8"/>
  <c r="J34" i="8"/>
  <c r="J33" i="8"/>
  <c r="I32" i="8"/>
  <c r="I31" i="8"/>
  <c r="J30" i="8"/>
  <c r="I30" i="8"/>
  <c r="J29" i="8"/>
  <c r="J28" i="8"/>
  <c r="I28" i="8"/>
  <c r="I27" i="8"/>
  <c r="H27" i="8"/>
  <c r="J26" i="8"/>
  <c r="I26" i="8"/>
  <c r="H26" i="8"/>
  <c r="J25" i="8"/>
  <c r="I25" i="8"/>
  <c r="H25" i="8"/>
  <c r="J24" i="8"/>
  <c r="I24" i="8"/>
  <c r="H24" i="8"/>
  <c r="J23" i="8"/>
  <c r="I23" i="8"/>
  <c r="H23" i="8"/>
  <c r="J22" i="8"/>
  <c r="J21" i="8"/>
  <c r="E22" i="8"/>
  <c r="F22" i="8"/>
  <c r="G22" i="8"/>
  <c r="E23" i="8"/>
  <c r="F23" i="8"/>
  <c r="G23" i="8"/>
  <c r="E24" i="8"/>
  <c r="F24" i="8"/>
  <c r="G24" i="8"/>
  <c r="E25" i="8"/>
  <c r="F25" i="8"/>
  <c r="G25" i="8"/>
  <c r="E26" i="8"/>
  <c r="F26" i="8"/>
  <c r="G26" i="8"/>
  <c r="E27" i="8"/>
  <c r="F27" i="8"/>
  <c r="G27" i="8"/>
  <c r="E28" i="8"/>
  <c r="F28" i="8"/>
  <c r="G28" i="8"/>
  <c r="E29" i="8"/>
  <c r="F29" i="8"/>
  <c r="G29" i="8"/>
  <c r="E30" i="8"/>
  <c r="F30" i="8"/>
  <c r="G30" i="8"/>
  <c r="E31" i="8"/>
  <c r="F31" i="8"/>
  <c r="G31" i="8"/>
  <c r="E32" i="8"/>
  <c r="F32" i="8"/>
  <c r="G32" i="8"/>
  <c r="E33" i="8"/>
  <c r="F33" i="8"/>
  <c r="G33" i="8"/>
  <c r="E34" i="8"/>
  <c r="F34" i="8"/>
  <c r="G34" i="8"/>
  <c r="E35" i="8"/>
  <c r="F35" i="8"/>
  <c r="G35" i="8"/>
  <c r="E36" i="8"/>
  <c r="F36" i="8"/>
  <c r="G36" i="8"/>
  <c r="G21" i="8"/>
  <c r="F21" i="8"/>
  <c r="E21" i="8"/>
  <c r="D4" i="8"/>
  <c r="D22" i="8" s="1"/>
  <c r="D5" i="8"/>
  <c r="D23" i="8" s="1"/>
  <c r="D6" i="8"/>
  <c r="D7" i="8"/>
  <c r="D8" i="8"/>
  <c r="D9" i="8"/>
  <c r="D27" i="8" s="1"/>
  <c r="D10" i="8"/>
  <c r="D11" i="8"/>
  <c r="D12" i="8"/>
  <c r="D30" i="8" s="1"/>
  <c r="D13" i="8"/>
  <c r="D14" i="8"/>
  <c r="D15" i="8"/>
  <c r="D16" i="8"/>
  <c r="D17" i="8"/>
  <c r="D18" i="8"/>
  <c r="D3" i="8"/>
  <c r="D21" i="8" s="1"/>
  <c r="D24" i="8"/>
  <c r="D25" i="8"/>
  <c r="D26" i="8"/>
  <c r="D28" i="8"/>
  <c r="D29" i="8"/>
  <c r="D31" i="8"/>
  <c r="D32" i="8"/>
  <c r="D33" i="8"/>
  <c r="D34" i="8"/>
  <c r="D35" i="8"/>
  <c r="D36" i="8"/>
  <c r="C22" i="8"/>
  <c r="C23" i="8"/>
  <c r="C24" i="8"/>
  <c r="C25" i="8"/>
  <c r="C26" i="8"/>
  <c r="C27" i="8"/>
  <c r="C28" i="8"/>
  <c r="C29" i="8"/>
  <c r="C30" i="8"/>
  <c r="C31" i="8"/>
  <c r="C32" i="8"/>
  <c r="C33" i="8"/>
  <c r="C34" i="8"/>
  <c r="C35" i="8"/>
  <c r="C36" i="8"/>
  <c r="C21" i="8"/>
  <c r="B22" i="8"/>
  <c r="B23" i="8"/>
  <c r="B24" i="8"/>
  <c r="B25" i="8"/>
  <c r="B26" i="8"/>
  <c r="B27" i="8"/>
  <c r="B28" i="8"/>
  <c r="B29" i="8"/>
  <c r="B30" i="8"/>
  <c r="B31" i="8"/>
  <c r="B32" i="8"/>
  <c r="B33" i="8"/>
  <c r="B34" i="8"/>
  <c r="B35" i="8"/>
  <c r="B36" i="8"/>
  <c r="B21" i="8"/>
  <c r="H44" i="1" l="1"/>
  <c r="G83" i="10"/>
  <c r="H43" i="4" l="1"/>
  <c r="K50" i="4"/>
  <c r="H52" i="4"/>
  <c r="H54" i="4"/>
  <c r="H59" i="4"/>
  <c r="H66" i="4"/>
  <c r="H68" i="4"/>
  <c r="H38" i="4"/>
  <c r="H87" i="4"/>
  <c r="H86" i="4"/>
  <c r="H85" i="4"/>
  <c r="H84" i="4"/>
  <c r="H83" i="4"/>
  <c r="H82" i="4"/>
  <c r="H81" i="4"/>
  <c r="H80" i="4"/>
  <c r="H79" i="4"/>
  <c r="H78" i="4"/>
  <c r="H77" i="4"/>
  <c r="H76" i="4"/>
  <c r="H75" i="4"/>
  <c r="H74" i="4"/>
  <c r="H73" i="4"/>
  <c r="H72" i="4"/>
  <c r="K64" i="4"/>
  <c r="H65" i="4"/>
  <c r="H64" i="4"/>
  <c r="H63" i="4"/>
  <c r="H62" i="4"/>
  <c r="H61" i="4"/>
  <c r="H60" i="4"/>
  <c r="H58" i="4"/>
  <c r="H57" i="4"/>
  <c r="H56" i="4"/>
  <c r="H55" i="4"/>
  <c r="H48" i="4"/>
  <c r="H47" i="4"/>
  <c r="H46" i="4"/>
  <c r="H45" i="4"/>
  <c r="H44" i="4"/>
  <c r="H42" i="4"/>
  <c r="H41" i="4"/>
  <c r="H40" i="4"/>
  <c r="H39" i="4"/>
  <c r="AD102" i="3"/>
  <c r="AD100" i="3"/>
  <c r="AD98" i="3"/>
  <c r="AD96" i="3"/>
  <c r="AD94" i="3"/>
  <c r="AD92" i="3"/>
  <c r="AD90" i="3"/>
  <c r="AD74" i="3"/>
  <c r="AD72" i="3"/>
  <c r="AG64" i="3"/>
  <c r="AG48" i="3"/>
  <c r="AG42" i="3"/>
  <c r="AD68" i="3"/>
  <c r="AD67" i="3"/>
  <c r="AD66" i="3"/>
  <c r="AD65" i="3"/>
  <c r="AD64" i="3"/>
  <c r="AD63" i="3"/>
  <c r="AD62" i="3"/>
  <c r="AD61" i="3"/>
  <c r="AD60" i="3"/>
  <c r="AD59" i="3"/>
  <c r="AD58" i="3"/>
  <c r="AD57" i="3"/>
  <c r="AD56" i="3"/>
  <c r="AD55" i="3"/>
  <c r="AD54" i="3"/>
  <c r="AD53" i="3"/>
  <c r="AD52" i="3"/>
  <c r="AD51" i="3"/>
  <c r="AD50" i="3"/>
  <c r="AD49" i="3"/>
  <c r="AD48" i="3"/>
  <c r="AD47" i="3"/>
  <c r="AD46" i="3"/>
  <c r="AD45" i="3"/>
  <c r="AD44" i="3"/>
  <c r="AD43" i="3"/>
  <c r="AD42" i="3"/>
  <c r="AD41" i="3"/>
  <c r="AD40" i="3"/>
  <c r="AD39" i="3"/>
  <c r="AD38" i="3"/>
  <c r="AD37" i="3"/>
  <c r="H91" i="2"/>
  <c r="H90" i="2"/>
  <c r="H87" i="2"/>
  <c r="H86" i="2"/>
  <c r="H83" i="2"/>
  <c r="H82" i="2"/>
  <c r="H79" i="2"/>
  <c r="H78" i="2"/>
  <c r="H75" i="2"/>
  <c r="H74" i="2"/>
  <c r="H71" i="2"/>
  <c r="H70" i="2"/>
  <c r="H67" i="2"/>
  <c r="I67" i="2" s="1"/>
  <c r="M68" i="8" s="1"/>
  <c r="H66" i="2"/>
  <c r="K58" i="2"/>
  <c r="K57" i="2"/>
  <c r="K54" i="2"/>
  <c r="K53" i="2"/>
  <c r="K50" i="2"/>
  <c r="K49" i="2"/>
  <c r="K46" i="2"/>
  <c r="K45" i="2"/>
  <c r="K42" i="2"/>
  <c r="K41" i="2"/>
  <c r="K38" i="2"/>
  <c r="K37" i="2"/>
  <c r="K34" i="2"/>
  <c r="K33"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M67" i="8"/>
  <c r="E67" i="8"/>
  <c r="E65" i="8"/>
  <c r="N55" i="8"/>
  <c r="M55" i="8"/>
  <c r="L55" i="8"/>
  <c r="N54" i="8"/>
  <c r="M54" i="8"/>
  <c r="L54" i="8"/>
  <c r="N53" i="8"/>
  <c r="M53" i="8"/>
  <c r="L53" i="8"/>
  <c r="N52" i="8"/>
  <c r="M52" i="8"/>
  <c r="L52" i="8"/>
  <c r="N51" i="8"/>
  <c r="M51" i="8"/>
  <c r="L51" i="8"/>
  <c r="N50" i="8"/>
  <c r="M50" i="8"/>
  <c r="L50" i="8"/>
  <c r="N49" i="8"/>
  <c r="M49" i="8"/>
  <c r="L49" i="8"/>
  <c r="N48" i="8"/>
  <c r="M48" i="8"/>
  <c r="L48" i="8"/>
  <c r="N47" i="8"/>
  <c r="M47" i="8"/>
  <c r="L47" i="8"/>
  <c r="N46" i="8"/>
  <c r="M46" i="8"/>
  <c r="L46" i="8"/>
  <c r="N45" i="8"/>
  <c r="M45" i="8"/>
  <c r="L45" i="8"/>
  <c r="N44" i="8"/>
  <c r="M44" i="8"/>
  <c r="L44" i="8"/>
  <c r="N43" i="8"/>
  <c r="M43" i="8"/>
  <c r="L43" i="8"/>
  <c r="N42" i="8"/>
  <c r="M42" i="8"/>
  <c r="L42" i="8"/>
  <c r="N41" i="8"/>
  <c r="M41" i="8"/>
  <c r="L41" i="8"/>
  <c r="N40" i="8"/>
  <c r="M40" i="8"/>
  <c r="L40" i="8"/>
  <c r="H55" i="8"/>
  <c r="E55" i="8"/>
  <c r="B55" i="8"/>
  <c r="H54" i="8"/>
  <c r="E54" i="8"/>
  <c r="B54" i="8"/>
  <c r="H53" i="8"/>
  <c r="E53" i="8"/>
  <c r="B53" i="8"/>
  <c r="H52" i="8"/>
  <c r="E52" i="8"/>
  <c r="B52" i="8"/>
  <c r="H51" i="8"/>
  <c r="E51" i="8"/>
  <c r="B51" i="8"/>
  <c r="H50" i="8"/>
  <c r="E50" i="8"/>
  <c r="B50" i="8"/>
  <c r="H49" i="8"/>
  <c r="E49" i="8"/>
  <c r="B49" i="8"/>
  <c r="H48" i="8"/>
  <c r="E48" i="8"/>
  <c r="B48" i="8"/>
  <c r="R48" i="8" s="1"/>
  <c r="H47" i="8"/>
  <c r="E47" i="8"/>
  <c r="B47" i="8"/>
  <c r="R47" i="8" s="1"/>
  <c r="H46" i="8"/>
  <c r="E46" i="8"/>
  <c r="B46" i="8"/>
  <c r="R46" i="8" s="1"/>
  <c r="H45" i="8"/>
  <c r="E45" i="8"/>
  <c r="B45" i="8"/>
  <c r="R45" i="8" s="1"/>
  <c r="H44" i="8"/>
  <c r="E44" i="8"/>
  <c r="B44" i="8"/>
  <c r="R44" i="8" s="1"/>
  <c r="H43" i="8"/>
  <c r="E43" i="8"/>
  <c r="B43" i="8"/>
  <c r="R43" i="8" s="1"/>
  <c r="H42" i="8"/>
  <c r="E42" i="8"/>
  <c r="B42" i="8"/>
  <c r="R42" i="8" s="1"/>
  <c r="H41" i="8"/>
  <c r="E41" i="8"/>
  <c r="B41" i="8"/>
  <c r="R41" i="8" s="1"/>
  <c r="H40" i="8"/>
  <c r="E40" i="8"/>
  <c r="B40" i="8"/>
  <c r="R40" i="8" s="1"/>
  <c r="J55" i="8"/>
  <c r="I55" i="8"/>
  <c r="G55" i="8"/>
  <c r="F55" i="8"/>
  <c r="D55" i="8"/>
  <c r="C55" i="8"/>
  <c r="J54" i="8"/>
  <c r="I54" i="8"/>
  <c r="G54" i="8"/>
  <c r="F54" i="8"/>
  <c r="D54" i="8"/>
  <c r="C54" i="8"/>
  <c r="J53" i="8"/>
  <c r="I53" i="8"/>
  <c r="G53" i="8"/>
  <c r="F53" i="8"/>
  <c r="D53" i="8"/>
  <c r="C53" i="8"/>
  <c r="J52" i="8"/>
  <c r="I52" i="8"/>
  <c r="G52" i="8"/>
  <c r="F52" i="8"/>
  <c r="D52" i="8"/>
  <c r="C52" i="8"/>
  <c r="J51" i="8"/>
  <c r="I51" i="8"/>
  <c r="G51" i="8"/>
  <c r="F51" i="8"/>
  <c r="D51" i="8"/>
  <c r="C51" i="8"/>
  <c r="J50" i="8"/>
  <c r="I50" i="8"/>
  <c r="G50" i="8"/>
  <c r="F50" i="8"/>
  <c r="D50" i="8"/>
  <c r="C50" i="8"/>
  <c r="J49" i="8"/>
  <c r="I49" i="8"/>
  <c r="G49" i="8"/>
  <c r="F49" i="8"/>
  <c r="D49" i="8"/>
  <c r="C49" i="8"/>
  <c r="J48" i="8"/>
  <c r="I48" i="8"/>
  <c r="G48" i="8"/>
  <c r="F48" i="8"/>
  <c r="D48" i="8"/>
  <c r="T48" i="8" s="1"/>
  <c r="C48" i="8"/>
  <c r="S48" i="8" s="1"/>
  <c r="J47" i="8"/>
  <c r="I47" i="8"/>
  <c r="G47" i="8"/>
  <c r="F47" i="8"/>
  <c r="D47" i="8"/>
  <c r="T47" i="8" s="1"/>
  <c r="C47" i="8"/>
  <c r="S47" i="8" s="1"/>
  <c r="J46" i="8"/>
  <c r="I46" i="8"/>
  <c r="G46" i="8"/>
  <c r="F46" i="8"/>
  <c r="D46" i="8"/>
  <c r="T46" i="8" s="1"/>
  <c r="C46" i="8"/>
  <c r="S46" i="8" s="1"/>
  <c r="J45" i="8"/>
  <c r="I45" i="8"/>
  <c r="G45" i="8"/>
  <c r="F45" i="8"/>
  <c r="D45" i="8"/>
  <c r="T45" i="8" s="1"/>
  <c r="C45" i="8"/>
  <c r="S45" i="8" s="1"/>
  <c r="J44" i="8"/>
  <c r="I44" i="8"/>
  <c r="G44" i="8"/>
  <c r="F44" i="8"/>
  <c r="D44" i="8"/>
  <c r="T44" i="8" s="1"/>
  <c r="C44" i="8"/>
  <c r="S44" i="8" s="1"/>
  <c r="J43" i="8"/>
  <c r="I43" i="8"/>
  <c r="G43" i="8"/>
  <c r="F43" i="8"/>
  <c r="D43" i="8"/>
  <c r="T43" i="8" s="1"/>
  <c r="C43" i="8"/>
  <c r="S43" i="8" s="1"/>
  <c r="J42" i="8"/>
  <c r="I42" i="8"/>
  <c r="G42" i="8"/>
  <c r="F42" i="8"/>
  <c r="D42" i="8"/>
  <c r="T42" i="8" s="1"/>
  <c r="C42" i="8"/>
  <c r="S42" i="8" s="1"/>
  <c r="J41" i="8"/>
  <c r="I41" i="8"/>
  <c r="G41" i="8"/>
  <c r="F41" i="8"/>
  <c r="D41" i="8"/>
  <c r="T41" i="8" s="1"/>
  <c r="C41" i="8"/>
  <c r="S41" i="8" s="1"/>
  <c r="J40" i="8"/>
  <c r="I40" i="8"/>
  <c r="G40" i="8"/>
  <c r="F40" i="8"/>
  <c r="D40" i="8"/>
  <c r="T40" i="8" s="1"/>
  <c r="C40" i="8"/>
  <c r="S40" i="8" s="1"/>
  <c r="K68" i="4"/>
  <c r="AG68" i="3"/>
  <c r="K66" i="4"/>
  <c r="AG66" i="3"/>
  <c r="K62" i="4"/>
  <c r="AG62" i="3"/>
  <c r="K60" i="4"/>
  <c r="AG60" i="3"/>
  <c r="K58" i="4"/>
  <c r="AG58" i="3"/>
  <c r="K56" i="4"/>
  <c r="AG56" i="3"/>
  <c r="AG54" i="3"/>
  <c r="F11" i="8"/>
  <c r="AD88" i="3" s="1"/>
  <c r="K52" i="4"/>
  <c r="AG52" i="3"/>
  <c r="F10" i="8"/>
  <c r="AD86" i="3" s="1"/>
  <c r="AG50" i="3"/>
  <c r="F9" i="8"/>
  <c r="AD84" i="3" s="1"/>
  <c r="K48" i="4"/>
  <c r="F8" i="8"/>
  <c r="AD82" i="3" s="1"/>
  <c r="K46" i="4"/>
  <c r="AG46" i="3"/>
  <c r="F7" i="8"/>
  <c r="AD80" i="3" s="1"/>
  <c r="K44" i="4"/>
  <c r="AG44" i="3"/>
  <c r="F6" i="8"/>
  <c r="AD78" i="3" s="1"/>
  <c r="K42" i="4"/>
  <c r="F5" i="8"/>
  <c r="AD76" i="3" s="1"/>
  <c r="K40" i="4"/>
  <c r="AG40" i="3"/>
  <c r="F4" i="8"/>
  <c r="AG38" i="3"/>
  <c r="F3" i="8"/>
  <c r="J50" i="1"/>
  <c r="J53" i="1"/>
  <c r="L53" i="1" s="1"/>
  <c r="J58" i="1"/>
  <c r="J66" i="1"/>
  <c r="J69" i="1"/>
  <c r="L69" i="1" s="1"/>
  <c r="J33" i="2"/>
  <c r="M44" i="1"/>
  <c r="N44" i="1"/>
  <c r="M47" i="1"/>
  <c r="N47" i="1"/>
  <c r="M48" i="1"/>
  <c r="M51" i="1"/>
  <c r="N51" i="1"/>
  <c r="M52" i="1"/>
  <c r="N52" i="1"/>
  <c r="M55" i="1"/>
  <c r="N55" i="1"/>
  <c r="O55" i="1"/>
  <c r="M56" i="1"/>
  <c r="M59" i="1"/>
  <c r="N59" i="1"/>
  <c r="M60" i="1"/>
  <c r="M63" i="1"/>
  <c r="N63" i="1"/>
  <c r="M64" i="1"/>
  <c r="M67" i="1"/>
  <c r="N67" i="1"/>
  <c r="M68" i="1"/>
  <c r="N68" i="1"/>
  <c r="M71" i="1"/>
  <c r="N71" i="1"/>
  <c r="M72" i="1"/>
  <c r="M75" i="1"/>
  <c r="N75" i="1"/>
  <c r="O75" i="1"/>
  <c r="M76" i="1"/>
  <c r="N76" i="1"/>
  <c r="O76" i="1"/>
  <c r="M43" i="1"/>
  <c r="N43" i="1"/>
  <c r="I84" i="1"/>
  <c r="O43" i="1" s="1"/>
  <c r="I112" i="1"/>
  <c r="O71" i="1" s="1"/>
  <c r="I109" i="1"/>
  <c r="M65" i="8" s="1"/>
  <c r="I108" i="1"/>
  <c r="O67" i="1" s="1"/>
  <c r="I104" i="1"/>
  <c r="E64" i="8" s="1"/>
  <c r="I100" i="1"/>
  <c r="E63" i="8" s="1"/>
  <c r="I96" i="1"/>
  <c r="E62" i="8" s="1"/>
  <c r="I93" i="1"/>
  <c r="M61" i="8" s="1"/>
  <c r="I92" i="1"/>
  <c r="O51" i="1" s="1"/>
  <c r="I88" i="1"/>
  <c r="O47" i="1" s="1"/>
  <c r="H113" i="1"/>
  <c r="N72" i="1" s="1"/>
  <c r="H109" i="1"/>
  <c r="H105" i="1"/>
  <c r="I105" i="1" s="1"/>
  <c r="H101" i="1"/>
  <c r="N60" i="1" s="1"/>
  <c r="H97" i="1"/>
  <c r="N56" i="1" s="1"/>
  <c r="H93" i="1"/>
  <c r="H89" i="1"/>
  <c r="I89" i="1" s="1"/>
  <c r="H85" i="1"/>
  <c r="I85" i="1" s="1"/>
  <c r="K74" i="1"/>
  <c r="K70" i="1"/>
  <c r="L70" i="1" s="1"/>
  <c r="K66" i="1"/>
  <c r="L66" i="1" s="1"/>
  <c r="K62" i="1"/>
  <c r="L62" i="1" s="1"/>
  <c r="K58" i="1"/>
  <c r="L58" i="1" s="1"/>
  <c r="K54" i="1"/>
  <c r="K50" i="1"/>
  <c r="L50" i="1" s="1"/>
  <c r="K46" i="1"/>
  <c r="K42" i="1"/>
  <c r="L42" i="1" s="1"/>
  <c r="G43" i="1"/>
  <c r="B59" i="8" s="1"/>
  <c r="G44" i="1"/>
  <c r="I44" i="1" s="1"/>
  <c r="L59" i="8" s="1"/>
  <c r="E43" i="1"/>
  <c r="E44" i="1"/>
  <c r="E45" i="1"/>
  <c r="G45" i="1" s="1"/>
  <c r="I45" i="1" s="1"/>
  <c r="H60" i="8" s="1"/>
  <c r="E46" i="1"/>
  <c r="G46" i="1" s="1"/>
  <c r="I46" i="1" s="1"/>
  <c r="N60" i="8" s="1"/>
  <c r="E47" i="1"/>
  <c r="G47" i="1" s="1"/>
  <c r="I47" i="1" s="1"/>
  <c r="B60" i="8" s="1"/>
  <c r="E48" i="1"/>
  <c r="G48" i="1" s="1"/>
  <c r="I48" i="1" s="1"/>
  <c r="L60" i="8" s="1"/>
  <c r="E49" i="1"/>
  <c r="G49" i="1" s="1"/>
  <c r="I49" i="1" s="1"/>
  <c r="E50" i="1"/>
  <c r="G50" i="1" s="1"/>
  <c r="I50" i="1" s="1"/>
  <c r="E51" i="1"/>
  <c r="G51" i="1" s="1"/>
  <c r="I51" i="1" s="1"/>
  <c r="B61" i="8" s="1"/>
  <c r="E52" i="1"/>
  <c r="G52" i="1" s="1"/>
  <c r="I52" i="1" s="1"/>
  <c r="L61" i="8" s="1"/>
  <c r="E53" i="1"/>
  <c r="G53" i="1" s="1"/>
  <c r="I53" i="1" s="1"/>
  <c r="H62" i="8" s="1"/>
  <c r="E54" i="1"/>
  <c r="J54" i="1" s="1"/>
  <c r="E55" i="1"/>
  <c r="G55" i="1" s="1"/>
  <c r="I55" i="1" s="1"/>
  <c r="B62" i="8" s="1"/>
  <c r="E56" i="1"/>
  <c r="G56" i="1" s="1"/>
  <c r="I56" i="1" s="1"/>
  <c r="L62" i="8" s="1"/>
  <c r="E57" i="1"/>
  <c r="G57" i="1" s="1"/>
  <c r="I57" i="1" s="1"/>
  <c r="H63" i="8" s="1"/>
  <c r="E58" i="1"/>
  <c r="G58" i="1" s="1"/>
  <c r="I58" i="1" s="1"/>
  <c r="N63" i="8" s="1"/>
  <c r="E59" i="1"/>
  <c r="G59" i="1" s="1"/>
  <c r="I59" i="1" s="1"/>
  <c r="B63" i="8" s="1"/>
  <c r="E60" i="1"/>
  <c r="G60" i="1" s="1"/>
  <c r="I60" i="1" s="1"/>
  <c r="N61" i="8" s="1"/>
  <c r="E61" i="1"/>
  <c r="J61" i="1" s="1"/>
  <c r="L61" i="1" s="1"/>
  <c r="E62" i="1"/>
  <c r="J62" i="1" s="1"/>
  <c r="E63" i="1"/>
  <c r="G63" i="1" s="1"/>
  <c r="I63" i="1" s="1"/>
  <c r="B64" i="8" s="1"/>
  <c r="E64" i="1"/>
  <c r="G64" i="1" s="1"/>
  <c r="E65" i="1"/>
  <c r="G65" i="1" s="1"/>
  <c r="I65" i="1" s="1"/>
  <c r="H65" i="8" s="1"/>
  <c r="E66" i="1"/>
  <c r="G66" i="1" s="1"/>
  <c r="I66" i="1" s="1"/>
  <c r="N65" i="8" s="1"/>
  <c r="E67" i="1"/>
  <c r="G67" i="1" s="1"/>
  <c r="I67" i="1" s="1"/>
  <c r="B65" i="8" s="1"/>
  <c r="E68" i="1"/>
  <c r="G68" i="1" s="1"/>
  <c r="E69" i="1"/>
  <c r="G69" i="1" s="1"/>
  <c r="I69" i="1" s="1"/>
  <c r="H66" i="8" s="1"/>
  <c r="E70" i="1"/>
  <c r="J70" i="1" s="1"/>
  <c r="E71" i="1"/>
  <c r="G71" i="1" s="1"/>
  <c r="I71" i="1" s="1"/>
  <c r="B66" i="8" s="1"/>
  <c r="E72" i="1"/>
  <c r="G72" i="1" s="1"/>
  <c r="E73" i="1"/>
  <c r="G73" i="1" s="1"/>
  <c r="I73" i="1" s="1"/>
  <c r="H67" i="8" s="1"/>
  <c r="E74" i="1"/>
  <c r="G74" i="1" s="1"/>
  <c r="I74" i="1" s="1"/>
  <c r="N67" i="8" s="1"/>
  <c r="E75" i="1"/>
  <c r="G75" i="1" s="1"/>
  <c r="I75" i="1" s="1"/>
  <c r="B67" i="8" s="1"/>
  <c r="E76" i="1"/>
  <c r="G76" i="1" s="1"/>
  <c r="E42" i="1"/>
  <c r="J42" i="1" s="1"/>
  <c r="E41" i="1"/>
  <c r="G41" i="1" s="1"/>
  <c r="I41" i="1" s="1"/>
  <c r="H59" i="8" s="1"/>
  <c r="I72" i="1"/>
  <c r="L66" i="8" s="1"/>
  <c r="O44" i="1" l="1"/>
  <c r="M59" i="8"/>
  <c r="M60" i="8"/>
  <c r="O48" i="1"/>
  <c r="I76" i="1"/>
  <c r="L67" i="8" s="1"/>
  <c r="L46" i="1"/>
  <c r="I64" i="1"/>
  <c r="L64" i="8" s="1"/>
  <c r="L54" i="1"/>
  <c r="I68" i="1"/>
  <c r="L65" i="8" s="1"/>
  <c r="M64" i="8"/>
  <c r="O64" i="1"/>
  <c r="G42" i="1"/>
  <c r="I42" i="1" s="1"/>
  <c r="N59" i="8" s="1"/>
  <c r="G70" i="1"/>
  <c r="I70" i="1" s="1"/>
  <c r="N66" i="8" s="1"/>
  <c r="G62" i="1"/>
  <c r="I62" i="1" s="1"/>
  <c r="N64" i="8" s="1"/>
  <c r="G54" i="1"/>
  <c r="I54" i="1" s="1"/>
  <c r="N62" i="8" s="1"/>
  <c r="I97" i="1"/>
  <c r="I113" i="1"/>
  <c r="J65" i="1"/>
  <c r="L65" i="1" s="1"/>
  <c r="J49" i="1"/>
  <c r="L49" i="1" s="1"/>
  <c r="E59" i="8"/>
  <c r="E66" i="8"/>
  <c r="G61" i="1"/>
  <c r="I61" i="1" s="1"/>
  <c r="H64" i="8" s="1"/>
  <c r="N64" i="1"/>
  <c r="O59" i="1"/>
  <c r="N48" i="1"/>
  <c r="J46" i="1"/>
  <c r="E60" i="8"/>
  <c r="I101" i="1"/>
  <c r="O68" i="1"/>
  <c r="O52" i="1"/>
  <c r="J41" i="1"/>
  <c r="L41" i="1" s="1"/>
  <c r="J45" i="1"/>
  <c r="L45" i="1" s="1"/>
  <c r="E61" i="8"/>
  <c r="J74" i="1"/>
  <c r="L74" i="1" s="1"/>
  <c r="O63" i="1"/>
  <c r="J73" i="1"/>
  <c r="L73" i="1" s="1"/>
  <c r="J57" i="1"/>
  <c r="L57" i="1" s="1"/>
  <c r="L63" i="8"/>
  <c r="H61" i="8"/>
  <c r="H49" i="4"/>
  <c r="H50" i="4"/>
  <c r="K54" i="4"/>
  <c r="H51" i="4"/>
  <c r="H67" i="4"/>
  <c r="H53" i="4"/>
  <c r="K38" i="4"/>
  <c r="H37" i="4"/>
  <c r="N36" i="4"/>
  <c r="O36" i="4"/>
  <c r="M36" i="4"/>
  <c r="G73" i="4"/>
  <c r="G81" i="4"/>
  <c r="N39" i="4"/>
  <c r="N43" i="4"/>
  <c r="N45" i="4"/>
  <c r="N47" i="4"/>
  <c r="N49" i="4"/>
  <c r="N51" i="4"/>
  <c r="N53" i="4"/>
  <c r="N55" i="4"/>
  <c r="N59" i="4"/>
  <c r="N67" i="4"/>
  <c r="N37" i="4"/>
  <c r="D73" i="4"/>
  <c r="E73" i="4" s="1"/>
  <c r="D74" i="4"/>
  <c r="E74" i="4" s="1"/>
  <c r="G74" i="4" s="1"/>
  <c r="D75" i="4"/>
  <c r="E75" i="4" s="1"/>
  <c r="G75" i="4" s="1"/>
  <c r="D76" i="4"/>
  <c r="E76" i="4" s="1"/>
  <c r="G76" i="4" s="1"/>
  <c r="D77" i="4"/>
  <c r="E77" i="4" s="1"/>
  <c r="G77" i="4" s="1"/>
  <c r="D78" i="4"/>
  <c r="E78" i="4" s="1"/>
  <c r="G78" i="4" s="1"/>
  <c r="D79" i="4"/>
  <c r="E79" i="4" s="1"/>
  <c r="G79" i="4" s="1"/>
  <c r="D80" i="4"/>
  <c r="E80" i="4" s="1"/>
  <c r="G80" i="4" s="1"/>
  <c r="D81" i="4"/>
  <c r="E81" i="4" s="1"/>
  <c r="D82" i="4"/>
  <c r="E82" i="4" s="1"/>
  <c r="G82" i="4" s="1"/>
  <c r="D83" i="4"/>
  <c r="E83" i="4" s="1"/>
  <c r="G83" i="4" s="1"/>
  <c r="D84" i="4"/>
  <c r="E84" i="4" s="1"/>
  <c r="G84" i="4" s="1"/>
  <c r="D85" i="4"/>
  <c r="E85" i="4" s="1"/>
  <c r="G85" i="4" s="1"/>
  <c r="D86" i="4"/>
  <c r="E86" i="4" s="1"/>
  <c r="G86" i="4" s="1"/>
  <c r="D87" i="4"/>
  <c r="E87" i="4" s="1"/>
  <c r="G87" i="4" s="1"/>
  <c r="D72" i="4"/>
  <c r="E72" i="4" s="1"/>
  <c r="G72" i="4" s="1"/>
  <c r="D38" i="4"/>
  <c r="E38" i="4" s="1"/>
  <c r="G38" i="4" s="1"/>
  <c r="D39" i="4"/>
  <c r="D40" i="4"/>
  <c r="D41" i="4"/>
  <c r="D42" i="4"/>
  <c r="E42" i="4" s="1"/>
  <c r="J42" i="4" s="1"/>
  <c r="D43" i="4"/>
  <c r="E43" i="4" s="1"/>
  <c r="D44" i="4"/>
  <c r="D45" i="4"/>
  <c r="D46" i="4"/>
  <c r="E46" i="4" s="1"/>
  <c r="G46" i="4" s="1"/>
  <c r="D47" i="4"/>
  <c r="D48" i="4"/>
  <c r="D49" i="4"/>
  <c r="D50" i="4"/>
  <c r="E50" i="4" s="1"/>
  <c r="D51" i="4"/>
  <c r="E51" i="4" s="1"/>
  <c r="D52" i="4"/>
  <c r="D53" i="4"/>
  <c r="D54" i="4"/>
  <c r="E54" i="4" s="1"/>
  <c r="G54" i="4" s="1"/>
  <c r="D55" i="4"/>
  <c r="D56" i="4"/>
  <c r="E56" i="4" s="1"/>
  <c r="J56" i="4" s="1"/>
  <c r="D57" i="4"/>
  <c r="E57" i="4" s="1"/>
  <c r="G57" i="4" s="1"/>
  <c r="D58" i="4"/>
  <c r="E58" i="4" s="1"/>
  <c r="J58" i="4" s="1"/>
  <c r="D59" i="4"/>
  <c r="E59" i="4" s="1"/>
  <c r="D60" i="4"/>
  <c r="E60" i="4" s="1"/>
  <c r="G60" i="4" s="1"/>
  <c r="D61" i="4"/>
  <c r="D62" i="4"/>
  <c r="D63" i="4"/>
  <c r="D64" i="4"/>
  <c r="D65" i="4"/>
  <c r="E65" i="4" s="1"/>
  <c r="G65" i="4" s="1"/>
  <c r="D66" i="4"/>
  <c r="E66" i="4" s="1"/>
  <c r="D67" i="4"/>
  <c r="E67" i="4" s="1"/>
  <c r="D68" i="4"/>
  <c r="E68" i="4" s="1"/>
  <c r="G68" i="4" s="1"/>
  <c r="F68" i="4" s="1"/>
  <c r="E39" i="4"/>
  <c r="G39" i="4" s="1"/>
  <c r="E40" i="4"/>
  <c r="J40" i="4" s="1"/>
  <c r="G40" i="4"/>
  <c r="E41" i="4"/>
  <c r="E44" i="4"/>
  <c r="G44" i="4" s="1"/>
  <c r="E45" i="4"/>
  <c r="G45" i="4" s="1"/>
  <c r="E47" i="4"/>
  <c r="G47" i="4" s="1"/>
  <c r="E48" i="4"/>
  <c r="G48" i="4" s="1"/>
  <c r="E49" i="4"/>
  <c r="G49" i="4" s="1"/>
  <c r="F49" i="4" s="1"/>
  <c r="E52" i="4"/>
  <c r="G52" i="4" s="1"/>
  <c r="E53" i="4"/>
  <c r="G53" i="4" s="1"/>
  <c r="E55" i="4"/>
  <c r="G55" i="4" s="1"/>
  <c r="E61" i="4"/>
  <c r="G61" i="4"/>
  <c r="E62" i="4"/>
  <c r="G62" i="4" s="1"/>
  <c r="F62" i="4" s="1"/>
  <c r="E63" i="4"/>
  <c r="G63" i="4" s="1"/>
  <c r="E64" i="4"/>
  <c r="G64" i="4" s="1"/>
  <c r="D37" i="4"/>
  <c r="E37" i="4" s="1"/>
  <c r="G37" i="4" s="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2" i="4"/>
  <c r="AJ36" i="3"/>
  <c r="AK36" i="3"/>
  <c r="AI36" i="3"/>
  <c r="AJ67" i="3"/>
  <c r="AJ65" i="3"/>
  <c r="AJ63" i="3"/>
  <c r="AJ61" i="3"/>
  <c r="AJ57" i="3"/>
  <c r="AJ55" i="3"/>
  <c r="Z72" i="3"/>
  <c r="AA72" i="3" s="1"/>
  <c r="AC72" i="3" s="1"/>
  <c r="Z102" i="3"/>
  <c r="AA102" i="3" s="1"/>
  <c r="AC102" i="3" s="1"/>
  <c r="Z100" i="3"/>
  <c r="AA100" i="3" s="1"/>
  <c r="AC100" i="3" s="1"/>
  <c r="Z98" i="3"/>
  <c r="AA98" i="3" s="1"/>
  <c r="AC98" i="3" s="1"/>
  <c r="Z96" i="3"/>
  <c r="AA96" i="3" s="1"/>
  <c r="AC96" i="3" s="1"/>
  <c r="Z94" i="3"/>
  <c r="AA94" i="3" s="1"/>
  <c r="AC94" i="3" s="1"/>
  <c r="Z92" i="3"/>
  <c r="AA92" i="3" s="1"/>
  <c r="AC92" i="3" s="1"/>
  <c r="Z90" i="3"/>
  <c r="AA90" i="3" s="1"/>
  <c r="AC90" i="3" s="1"/>
  <c r="Z88" i="3"/>
  <c r="AA88" i="3" s="1"/>
  <c r="AC88" i="3" s="1"/>
  <c r="Z86" i="3"/>
  <c r="AA86" i="3" s="1"/>
  <c r="AC86" i="3" s="1"/>
  <c r="Z84" i="3"/>
  <c r="AA84" i="3" s="1"/>
  <c r="AC84" i="3" s="1"/>
  <c r="AA82" i="3"/>
  <c r="AC82" i="3" s="1"/>
  <c r="Z82" i="3"/>
  <c r="Z80" i="3"/>
  <c r="AA80" i="3" s="1"/>
  <c r="AC80" i="3" s="1"/>
  <c r="Z78" i="3"/>
  <c r="AA78" i="3" s="1"/>
  <c r="AC78" i="3" s="1"/>
  <c r="Z76" i="3"/>
  <c r="AA76" i="3" s="1"/>
  <c r="AC76" i="3" s="1"/>
  <c r="Z74" i="3"/>
  <c r="AA74" i="3" s="1"/>
  <c r="AC74" i="3" s="1"/>
  <c r="O60" i="1" l="1"/>
  <c r="M63" i="8"/>
  <c r="O56" i="1"/>
  <c r="M62" i="8"/>
  <c r="M66" i="8"/>
  <c r="O72" i="1"/>
  <c r="F65" i="4"/>
  <c r="F61" i="4"/>
  <c r="I85" i="4"/>
  <c r="I65" i="4"/>
  <c r="I47" i="4"/>
  <c r="I39" i="4"/>
  <c r="I81" i="4"/>
  <c r="G68" i="8" s="1"/>
  <c r="I73" i="4"/>
  <c r="G60" i="8" s="1"/>
  <c r="AE102" i="3"/>
  <c r="F74" i="8" s="1"/>
  <c r="I40" i="4"/>
  <c r="I55" i="4"/>
  <c r="N63" i="4"/>
  <c r="I63" i="4"/>
  <c r="J66" i="4"/>
  <c r="G66" i="4"/>
  <c r="F66" i="4" s="1"/>
  <c r="J50" i="4"/>
  <c r="G50" i="4"/>
  <c r="F50" i="4" s="1"/>
  <c r="F85" i="4"/>
  <c r="M63" i="4"/>
  <c r="F78" i="4"/>
  <c r="M49" i="4"/>
  <c r="I86" i="4"/>
  <c r="G73" i="8" s="1"/>
  <c r="F84" i="4"/>
  <c r="M61" i="4"/>
  <c r="F77" i="4"/>
  <c r="M47" i="4"/>
  <c r="I77" i="4"/>
  <c r="G64" i="8" s="1"/>
  <c r="I79" i="4"/>
  <c r="G66" i="8" s="1"/>
  <c r="M51" i="4"/>
  <c r="F79" i="4"/>
  <c r="I84" i="4"/>
  <c r="G71" i="8" s="1"/>
  <c r="F86" i="4"/>
  <c r="M65" i="4"/>
  <c r="F37" i="4"/>
  <c r="F76" i="4"/>
  <c r="I76" i="4"/>
  <c r="G63" i="8" s="1"/>
  <c r="M45" i="4"/>
  <c r="M57" i="4"/>
  <c r="F82" i="4"/>
  <c r="I75" i="4"/>
  <c r="G62" i="8" s="1"/>
  <c r="M43" i="4"/>
  <c r="F75" i="4"/>
  <c r="I57" i="4"/>
  <c r="F57" i="4"/>
  <c r="M41" i="4"/>
  <c r="F74" i="4"/>
  <c r="I82" i="4"/>
  <c r="G69" i="8" s="1"/>
  <c r="I74" i="4"/>
  <c r="G61" i="8" s="1"/>
  <c r="I49" i="4"/>
  <c r="I83" i="4"/>
  <c r="G70" i="8" s="1"/>
  <c r="M59" i="4"/>
  <c r="F83" i="4"/>
  <c r="M37" i="4"/>
  <c r="F72" i="4"/>
  <c r="I80" i="4"/>
  <c r="G67" i="8" s="1"/>
  <c r="M53" i="4"/>
  <c r="F80" i="4"/>
  <c r="I37" i="4"/>
  <c r="I87" i="4"/>
  <c r="G74" i="8" s="1"/>
  <c r="M67" i="4"/>
  <c r="F87" i="4"/>
  <c r="F44" i="4"/>
  <c r="I78" i="4"/>
  <c r="G65" i="8" s="1"/>
  <c r="F73" i="4"/>
  <c r="G56" i="4"/>
  <c r="I56" i="4" s="1"/>
  <c r="N65" i="4"/>
  <c r="N57" i="4"/>
  <c r="N41" i="4"/>
  <c r="F81" i="4"/>
  <c r="F54" i="4"/>
  <c r="F60" i="4"/>
  <c r="F46" i="4"/>
  <c r="M55" i="4"/>
  <c r="M39" i="4"/>
  <c r="N61" i="4"/>
  <c r="F52" i="4"/>
  <c r="F45" i="4"/>
  <c r="F38" i="4"/>
  <c r="AB74" i="3"/>
  <c r="AI39" i="3"/>
  <c r="AB86" i="3"/>
  <c r="AI51" i="3"/>
  <c r="AB72" i="3"/>
  <c r="AI37" i="3"/>
  <c r="AI63" i="3"/>
  <c r="AB98" i="3"/>
  <c r="AE98" i="3"/>
  <c r="F72" i="8" s="1"/>
  <c r="AI47" i="3"/>
  <c r="AB82" i="3"/>
  <c r="AI41" i="3"/>
  <c r="AB76" i="3"/>
  <c r="AE100" i="3"/>
  <c r="F73" i="8" s="1"/>
  <c r="AI65" i="3"/>
  <c r="AB100" i="3"/>
  <c r="AE94" i="3"/>
  <c r="F70" i="8" s="1"/>
  <c r="AI49" i="3"/>
  <c r="AB84" i="3"/>
  <c r="AI61" i="3"/>
  <c r="AB96" i="3"/>
  <c r="AI45" i="3"/>
  <c r="AB80" i="3"/>
  <c r="AE96" i="3"/>
  <c r="F71" i="8" s="1"/>
  <c r="AI59" i="3"/>
  <c r="AB94" i="3"/>
  <c r="AB88" i="3"/>
  <c r="AI53" i="3"/>
  <c r="AI43" i="3"/>
  <c r="AB78" i="3"/>
  <c r="AI55" i="3"/>
  <c r="AB90" i="3"/>
  <c r="AI57" i="3"/>
  <c r="AB92" i="3"/>
  <c r="AI67" i="3"/>
  <c r="AJ59" i="3"/>
  <c r="AE92" i="3"/>
  <c r="F69" i="8" s="1"/>
  <c r="AE90" i="3"/>
  <c r="F68" i="8" s="1"/>
  <c r="AB102" i="3"/>
  <c r="I72" i="4"/>
  <c r="G59" i="8" s="1"/>
  <c r="I48" i="4"/>
  <c r="F48" i="4"/>
  <c r="G59" i="4"/>
  <c r="F53" i="4"/>
  <c r="I53" i="4"/>
  <c r="G51" i="4"/>
  <c r="G43" i="4"/>
  <c r="I64" i="4"/>
  <c r="F64" i="4"/>
  <c r="G67" i="4"/>
  <c r="I61" i="4"/>
  <c r="G41" i="4"/>
  <c r="I66" i="4"/>
  <c r="I62" i="4"/>
  <c r="I54" i="4"/>
  <c r="I50" i="4"/>
  <c r="I46" i="4"/>
  <c r="I38" i="4"/>
  <c r="I45" i="4"/>
  <c r="F56" i="4"/>
  <c r="F40" i="4"/>
  <c r="J68" i="4"/>
  <c r="J64" i="4"/>
  <c r="J60" i="4"/>
  <c r="J52" i="4"/>
  <c r="J48" i="4"/>
  <c r="J44" i="4"/>
  <c r="F63" i="4"/>
  <c r="F55" i="4"/>
  <c r="F47" i="4"/>
  <c r="F39" i="4"/>
  <c r="I68" i="4"/>
  <c r="I60" i="4"/>
  <c r="I52" i="4"/>
  <c r="I44" i="4"/>
  <c r="G58" i="4"/>
  <c r="G42" i="4"/>
  <c r="J62" i="4"/>
  <c r="J54" i="4"/>
  <c r="J46" i="4"/>
  <c r="J38" i="4"/>
  <c r="J59" i="8" l="1"/>
  <c r="D60" i="8"/>
  <c r="J66" i="8"/>
  <c r="D73" i="8"/>
  <c r="D69" i="8"/>
  <c r="D68" i="8"/>
  <c r="O63" i="4"/>
  <c r="G72" i="8"/>
  <c r="J70" i="8"/>
  <c r="J63" i="8"/>
  <c r="J64" i="8"/>
  <c r="J74" i="8"/>
  <c r="J65" i="8"/>
  <c r="J67" i="8"/>
  <c r="D72" i="8"/>
  <c r="D64" i="8"/>
  <c r="J71" i="8"/>
  <c r="D67" i="8"/>
  <c r="D59" i="8"/>
  <c r="J60" i="8"/>
  <c r="J72" i="8"/>
  <c r="J73" i="8"/>
  <c r="J62" i="8"/>
  <c r="D63" i="8"/>
  <c r="D71" i="8"/>
  <c r="J68" i="8"/>
  <c r="D65" i="8"/>
  <c r="O55" i="4"/>
  <c r="O59" i="4"/>
  <c r="O37" i="4"/>
  <c r="O49" i="4"/>
  <c r="O53" i="4"/>
  <c r="O45" i="4"/>
  <c r="O51" i="4"/>
  <c r="O57" i="4"/>
  <c r="O43" i="4"/>
  <c r="O67" i="4"/>
  <c r="O61" i="4"/>
  <c r="O41" i="4"/>
  <c r="O47" i="4"/>
  <c r="O65" i="4"/>
  <c r="O39" i="4"/>
  <c r="AK63" i="3"/>
  <c r="AK55" i="3"/>
  <c r="AK61" i="3"/>
  <c r="AK59" i="3"/>
  <c r="AK57" i="3"/>
  <c r="AK67" i="3"/>
  <c r="AK65" i="3"/>
  <c r="F41" i="4"/>
  <c r="I41" i="4"/>
  <c r="I51" i="4"/>
  <c r="F51" i="4"/>
  <c r="F42" i="4"/>
  <c r="I42" i="4"/>
  <c r="F58" i="4"/>
  <c r="I58" i="4"/>
  <c r="I67" i="4"/>
  <c r="F67" i="4"/>
  <c r="I59" i="4"/>
  <c r="F59" i="4"/>
  <c r="I43" i="4"/>
  <c r="F43" i="4"/>
  <c r="Z38" i="3"/>
  <c r="AA38" i="3" s="1"/>
  <c r="AF38" i="3" s="1"/>
  <c r="Z39" i="3"/>
  <c r="AA39" i="3" s="1"/>
  <c r="Z40" i="3"/>
  <c r="AA40" i="3" s="1"/>
  <c r="AF40" i="3" s="1"/>
  <c r="Z41" i="3"/>
  <c r="AA41" i="3" s="1"/>
  <c r="Z42" i="3"/>
  <c r="AA42" i="3" s="1"/>
  <c r="AF42" i="3" s="1"/>
  <c r="Z43" i="3"/>
  <c r="AA43" i="3" s="1"/>
  <c r="Z44" i="3"/>
  <c r="AA44" i="3" s="1"/>
  <c r="Z45" i="3"/>
  <c r="AA45" i="3" s="1"/>
  <c r="Z46" i="3"/>
  <c r="AA46" i="3" s="1"/>
  <c r="AF46" i="3" s="1"/>
  <c r="Z47" i="3"/>
  <c r="AA47" i="3" s="1"/>
  <c r="Z48" i="3"/>
  <c r="AA48" i="3" s="1"/>
  <c r="AF48" i="3" s="1"/>
  <c r="Z49" i="3"/>
  <c r="AA49" i="3" s="1"/>
  <c r="Z50" i="3"/>
  <c r="AA50" i="3" s="1"/>
  <c r="AF50" i="3" s="1"/>
  <c r="Z51" i="3"/>
  <c r="AA51" i="3" s="1"/>
  <c r="Z52" i="3"/>
  <c r="AA52" i="3"/>
  <c r="Z53" i="3"/>
  <c r="AA53" i="3" s="1"/>
  <c r="Z54" i="3"/>
  <c r="AA54" i="3" s="1"/>
  <c r="AF54" i="3" s="1"/>
  <c r="Z55" i="3"/>
  <c r="AA55" i="3" s="1"/>
  <c r="Z56" i="3"/>
  <c r="AA56" i="3" s="1"/>
  <c r="AF56" i="3" s="1"/>
  <c r="Z57" i="3"/>
  <c r="AA57" i="3" s="1"/>
  <c r="Z58" i="3"/>
  <c r="AA58" i="3" s="1"/>
  <c r="AF58" i="3" s="1"/>
  <c r="Z59" i="3"/>
  <c r="AA59" i="3" s="1"/>
  <c r="Z60" i="3"/>
  <c r="AA60" i="3" s="1"/>
  <c r="Z61" i="3"/>
  <c r="AA61" i="3" s="1"/>
  <c r="Z62" i="3"/>
  <c r="AA62" i="3" s="1"/>
  <c r="AF62" i="3" s="1"/>
  <c r="Z63" i="3"/>
  <c r="AA63" i="3" s="1"/>
  <c r="Z64" i="3"/>
  <c r="AA64" i="3" s="1"/>
  <c r="AF64" i="3" s="1"/>
  <c r="Z65" i="3"/>
  <c r="AA65" i="3"/>
  <c r="Z66" i="3"/>
  <c r="AA66" i="3" s="1"/>
  <c r="AF66" i="3" s="1"/>
  <c r="Z67" i="3"/>
  <c r="AA67" i="3" s="1"/>
  <c r="Z68" i="3"/>
  <c r="AA68" i="3" s="1"/>
  <c r="AC68" i="3" s="1"/>
  <c r="AA37" i="3"/>
  <c r="AC37" i="3" s="1"/>
  <c r="Z37"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AB68" i="3" s="1"/>
  <c r="C2" i="3"/>
  <c r="M32" i="2"/>
  <c r="N32" i="2"/>
  <c r="C3" i="2"/>
  <c r="C4" i="2"/>
  <c r="C5" i="2"/>
  <c r="C6" i="2"/>
  <c r="C7" i="2"/>
  <c r="C8" i="2"/>
  <c r="C9" i="2"/>
  <c r="C10" i="2"/>
  <c r="C11" i="2"/>
  <c r="C12" i="2"/>
  <c r="C13" i="2"/>
  <c r="C14" i="2"/>
  <c r="C15" i="2"/>
  <c r="C16" i="2"/>
  <c r="C17" i="2"/>
  <c r="C18" i="2"/>
  <c r="C19" i="2"/>
  <c r="C20" i="2"/>
  <c r="C21" i="2"/>
  <c r="C22" i="2"/>
  <c r="C23" i="2"/>
  <c r="C24" i="2"/>
  <c r="C25" i="2"/>
  <c r="C26" i="2"/>
  <c r="C27" i="2"/>
  <c r="C28" i="2"/>
  <c r="C29" i="2"/>
  <c r="C2" i="2"/>
  <c r="G71" i="2"/>
  <c r="M40" i="2" s="1"/>
  <c r="G82" i="2"/>
  <c r="M51" i="2" s="1"/>
  <c r="G87" i="2"/>
  <c r="M56" i="2" s="1"/>
  <c r="G66" i="2"/>
  <c r="M35" i="2" s="1"/>
  <c r="N59" i="2"/>
  <c r="N55" i="2"/>
  <c r="N51" i="2"/>
  <c r="N47" i="2"/>
  <c r="N43" i="2"/>
  <c r="N39" i="2"/>
  <c r="D91" i="2"/>
  <c r="E91" i="2" s="1"/>
  <c r="G91" i="2" s="1"/>
  <c r="D90" i="2"/>
  <c r="E90" i="2" s="1"/>
  <c r="G90" i="2" s="1"/>
  <c r="D87" i="2"/>
  <c r="E87" i="2" s="1"/>
  <c r="D86" i="2"/>
  <c r="E86" i="2" s="1"/>
  <c r="G86" i="2" s="1"/>
  <c r="D83" i="2"/>
  <c r="E83" i="2" s="1"/>
  <c r="G83" i="2" s="1"/>
  <c r="D82" i="2"/>
  <c r="E82" i="2" s="1"/>
  <c r="D79" i="2"/>
  <c r="E79" i="2" s="1"/>
  <c r="G79" i="2" s="1"/>
  <c r="D78" i="2"/>
  <c r="E78" i="2" s="1"/>
  <c r="G78" i="2" s="1"/>
  <c r="M47" i="2" s="1"/>
  <c r="D75" i="2"/>
  <c r="E75" i="2" s="1"/>
  <c r="G75" i="2" s="1"/>
  <c r="D74" i="2"/>
  <c r="E74" i="2" s="1"/>
  <c r="G74" i="2" s="1"/>
  <c r="D71" i="2"/>
  <c r="E71" i="2" s="1"/>
  <c r="D70" i="2"/>
  <c r="E70" i="2" s="1"/>
  <c r="G70" i="2" s="1"/>
  <c r="D67" i="2"/>
  <c r="E67" i="2" s="1"/>
  <c r="G67" i="2" s="1"/>
  <c r="D66" i="2"/>
  <c r="E66" i="2" s="1"/>
  <c r="I47" i="2"/>
  <c r="B71" i="8" s="1"/>
  <c r="E35" i="2"/>
  <c r="G35" i="2" s="1"/>
  <c r="F35" i="2" s="1"/>
  <c r="E36" i="2"/>
  <c r="G36" i="2" s="1"/>
  <c r="F36" i="2" s="1"/>
  <c r="E46" i="2"/>
  <c r="J46" i="2" s="1"/>
  <c r="E49" i="2"/>
  <c r="G49" i="2" s="1"/>
  <c r="E51" i="2"/>
  <c r="G51" i="2" s="1"/>
  <c r="F51" i="2" s="1"/>
  <c r="E52" i="2"/>
  <c r="G52" i="2" s="1"/>
  <c r="D34" i="2"/>
  <c r="E34" i="2" s="1"/>
  <c r="D35" i="2"/>
  <c r="D36" i="2"/>
  <c r="D37" i="2"/>
  <c r="E37" i="2" s="1"/>
  <c r="D38" i="2"/>
  <c r="E38" i="2" s="1"/>
  <c r="J38" i="2" s="1"/>
  <c r="D39" i="2"/>
  <c r="E39" i="2" s="1"/>
  <c r="G39" i="2" s="1"/>
  <c r="D40" i="2"/>
  <c r="E40" i="2" s="1"/>
  <c r="G40" i="2" s="1"/>
  <c r="D41" i="2"/>
  <c r="E41" i="2" s="1"/>
  <c r="G41" i="2" s="1"/>
  <c r="D42" i="2"/>
  <c r="E42" i="2" s="1"/>
  <c r="D43" i="2"/>
  <c r="E43" i="2" s="1"/>
  <c r="G43" i="2" s="1"/>
  <c r="F43" i="2" s="1"/>
  <c r="D44" i="2"/>
  <c r="E44" i="2" s="1"/>
  <c r="G44" i="2" s="1"/>
  <c r="D45" i="2"/>
  <c r="E45" i="2" s="1"/>
  <c r="D46" i="2"/>
  <c r="D47" i="2"/>
  <c r="E47" i="2" s="1"/>
  <c r="G47" i="2" s="1"/>
  <c r="F47" i="2" s="1"/>
  <c r="D48" i="2"/>
  <c r="E48" i="2" s="1"/>
  <c r="G48" i="2" s="1"/>
  <c r="F48" i="2" s="1"/>
  <c r="D49" i="2"/>
  <c r="D50" i="2"/>
  <c r="E50" i="2" s="1"/>
  <c r="D51" i="2"/>
  <c r="D52" i="2"/>
  <c r="D53" i="2"/>
  <c r="E53" i="2" s="1"/>
  <c r="D54" i="2"/>
  <c r="E54" i="2" s="1"/>
  <c r="J54" i="2" s="1"/>
  <c r="D55" i="2"/>
  <c r="E55" i="2" s="1"/>
  <c r="G55" i="2" s="1"/>
  <c r="F55" i="2" s="1"/>
  <c r="D56" i="2"/>
  <c r="E56" i="2" s="1"/>
  <c r="G56" i="2" s="1"/>
  <c r="F56" i="2" s="1"/>
  <c r="D57" i="2"/>
  <c r="E57" i="2" s="1"/>
  <c r="G57" i="2" s="1"/>
  <c r="D58" i="2"/>
  <c r="E58" i="2" s="1"/>
  <c r="D59" i="2"/>
  <c r="E59" i="2" s="1"/>
  <c r="G59" i="2" s="1"/>
  <c r="D60" i="2"/>
  <c r="E60" i="2" s="1"/>
  <c r="G60" i="2" s="1"/>
  <c r="F60" i="2" s="1"/>
  <c r="D33" i="2"/>
  <c r="E33" i="2" s="1"/>
  <c r="L68" i="4"/>
  <c r="L66" i="4"/>
  <c r="L64" i="4"/>
  <c r="L62" i="4"/>
  <c r="L60" i="4"/>
  <c r="L58" i="4"/>
  <c r="L56" i="4"/>
  <c r="L54" i="4"/>
  <c r="L52" i="4"/>
  <c r="L50" i="4"/>
  <c r="L48" i="4"/>
  <c r="L46" i="4"/>
  <c r="L44" i="4"/>
  <c r="L42" i="4"/>
  <c r="L40" i="4"/>
  <c r="L38" i="4"/>
  <c r="J61" i="8" l="1"/>
  <c r="J69" i="8"/>
  <c r="D62" i="8"/>
  <c r="D70" i="8"/>
  <c r="D66" i="8"/>
  <c r="D61" i="8"/>
  <c r="D74" i="8"/>
  <c r="AH62" i="3"/>
  <c r="AH66" i="3"/>
  <c r="AH46" i="3"/>
  <c r="AJ49" i="3"/>
  <c r="AE84" i="3"/>
  <c r="F65" i="8" s="1"/>
  <c r="AH58" i="3"/>
  <c r="AJ47" i="3"/>
  <c r="AE82" i="3"/>
  <c r="F64" i="8" s="1"/>
  <c r="I35" i="2"/>
  <c r="B68" i="8" s="1"/>
  <c r="F57" i="2"/>
  <c r="AJ51" i="3"/>
  <c r="AE86" i="3"/>
  <c r="F66" i="8" s="1"/>
  <c r="F82" i="2"/>
  <c r="AH50" i="3"/>
  <c r="AH42" i="3"/>
  <c r="I43" i="2"/>
  <c r="B70" i="8" s="1"/>
  <c r="AH38" i="3"/>
  <c r="F66" i="2"/>
  <c r="AH64" i="3"/>
  <c r="AH56" i="3"/>
  <c r="AH54" i="3"/>
  <c r="AJ39" i="3"/>
  <c r="AE74" i="3"/>
  <c r="F60" i="8" s="1"/>
  <c r="AJ41" i="3"/>
  <c r="AE76" i="3"/>
  <c r="F61" i="8" s="1"/>
  <c r="AJ43" i="3"/>
  <c r="AE78" i="3"/>
  <c r="F62" i="8" s="1"/>
  <c r="AJ37" i="3"/>
  <c r="AE72" i="3"/>
  <c r="F59" i="8" s="1"/>
  <c r="AJ45" i="3"/>
  <c r="AE80" i="3"/>
  <c r="F63" i="8" s="1"/>
  <c r="AE88" i="3"/>
  <c r="F67" i="8" s="1"/>
  <c r="AJ53" i="3"/>
  <c r="AB37" i="3"/>
  <c r="AH48" i="3"/>
  <c r="AH40" i="3"/>
  <c r="AE68" i="3"/>
  <c r="I57" i="2"/>
  <c r="H74" i="8" s="1"/>
  <c r="I41" i="2"/>
  <c r="H70" i="8" s="1"/>
  <c r="N60" i="2"/>
  <c r="AE37" i="3"/>
  <c r="N48" i="2"/>
  <c r="N36" i="2"/>
  <c r="N52" i="2"/>
  <c r="N44" i="2"/>
  <c r="N40" i="2"/>
  <c r="N56" i="2"/>
  <c r="N35" i="2"/>
  <c r="I66" i="2"/>
  <c r="I56" i="2"/>
  <c r="L73" i="8" s="1"/>
  <c r="I48" i="2"/>
  <c r="L71" i="8" s="1"/>
  <c r="I40" i="2"/>
  <c r="L69" i="8" s="1"/>
  <c r="L54" i="2"/>
  <c r="L38" i="2"/>
  <c r="I49" i="2"/>
  <c r="H72" i="8" s="1"/>
  <c r="AB51" i="3"/>
  <c r="AE56" i="3"/>
  <c r="AB44" i="3"/>
  <c r="AC60" i="3"/>
  <c r="AE60" i="3" s="1"/>
  <c r="AF60" i="3"/>
  <c r="AH60" i="3" s="1"/>
  <c r="AB65" i="3"/>
  <c r="AB57" i="3"/>
  <c r="AC44" i="3"/>
  <c r="AE44" i="3" s="1"/>
  <c r="AF44" i="3"/>
  <c r="AH44" i="3" s="1"/>
  <c r="AB48" i="3"/>
  <c r="AE41" i="3"/>
  <c r="AB42" i="3"/>
  <c r="AC52" i="3"/>
  <c r="AB52" i="3" s="1"/>
  <c r="AF52" i="3"/>
  <c r="AH52" i="3" s="1"/>
  <c r="L33" i="2"/>
  <c r="G33" i="2"/>
  <c r="I33" i="2" s="1"/>
  <c r="H68" i="8" s="1"/>
  <c r="J53" i="2"/>
  <c r="G53" i="2"/>
  <c r="F53" i="2" s="1"/>
  <c r="J45" i="2"/>
  <c r="L45" i="2" s="1"/>
  <c r="G45" i="2"/>
  <c r="F45" i="2" s="1"/>
  <c r="G37" i="2"/>
  <c r="F37" i="2" s="1"/>
  <c r="J37" i="2"/>
  <c r="L37" i="2" s="1"/>
  <c r="F52" i="2"/>
  <c r="I52" i="2"/>
  <c r="L72" i="8" s="1"/>
  <c r="L53" i="2"/>
  <c r="M43" i="2"/>
  <c r="F74" i="2"/>
  <c r="M59" i="2"/>
  <c r="F90" i="2"/>
  <c r="I36" i="2"/>
  <c r="L68" i="8" s="1"/>
  <c r="I55" i="2"/>
  <c r="B73" i="8" s="1"/>
  <c r="M44" i="2"/>
  <c r="F75" i="2"/>
  <c r="M60" i="2"/>
  <c r="F91" i="2"/>
  <c r="J58" i="2"/>
  <c r="G58" i="2"/>
  <c r="G50" i="2"/>
  <c r="J50" i="2"/>
  <c r="L50" i="2" s="1"/>
  <c r="J42" i="2"/>
  <c r="L42" i="2" s="1"/>
  <c r="G42" i="2"/>
  <c r="F42" i="2" s="1"/>
  <c r="G34" i="2"/>
  <c r="F34" i="2" s="1"/>
  <c r="J34" i="2"/>
  <c r="L34" i="2" s="1"/>
  <c r="I60" i="2"/>
  <c r="L74" i="8" s="1"/>
  <c r="L58" i="2"/>
  <c r="M48" i="2"/>
  <c r="F79" i="2"/>
  <c r="F49" i="2"/>
  <c r="F41" i="2"/>
  <c r="F44" i="2"/>
  <c r="I44" i="2"/>
  <c r="L70" i="8" s="1"/>
  <c r="F59" i="2"/>
  <c r="I59" i="2"/>
  <c r="B74" i="8" s="1"/>
  <c r="I45" i="2"/>
  <c r="H71" i="8" s="1"/>
  <c r="L46" i="2"/>
  <c r="M36" i="2"/>
  <c r="F67" i="2"/>
  <c r="M52" i="2"/>
  <c r="F83" i="2"/>
  <c r="I39" i="2"/>
  <c r="B69" i="8" s="1"/>
  <c r="F39" i="2"/>
  <c r="I38" i="2"/>
  <c r="N69" i="8" s="1"/>
  <c r="I51" i="2"/>
  <c r="B72" i="8" s="1"/>
  <c r="M39" i="2"/>
  <c r="F70" i="2"/>
  <c r="M55" i="2"/>
  <c r="F86" i="2"/>
  <c r="F54" i="2"/>
  <c r="J57" i="2"/>
  <c r="L57" i="2" s="1"/>
  <c r="J41" i="2"/>
  <c r="L41" i="2" s="1"/>
  <c r="G54" i="2"/>
  <c r="I54" i="2" s="1"/>
  <c r="N73" i="8" s="1"/>
  <c r="G46" i="2"/>
  <c r="F46" i="2" s="1"/>
  <c r="G38" i="2"/>
  <c r="F38" i="2" s="1"/>
  <c r="J49" i="2"/>
  <c r="L49" i="2" s="1"/>
  <c r="F78" i="2"/>
  <c r="F87" i="2"/>
  <c r="F71" i="2"/>
  <c r="AC48" i="3"/>
  <c r="AE48" i="3" s="1"/>
  <c r="AC55" i="3"/>
  <c r="AE55" i="3" s="1"/>
  <c r="AC50" i="3"/>
  <c r="AE50" i="3" s="1"/>
  <c r="AC45" i="3"/>
  <c r="AB45" i="3" s="1"/>
  <c r="AC40" i="3"/>
  <c r="AB40" i="3" s="1"/>
  <c r="AC43" i="3"/>
  <c r="AE43" i="3" s="1"/>
  <c r="AC67" i="3"/>
  <c r="AB67" i="3" s="1"/>
  <c r="AC62" i="3"/>
  <c r="AE62" i="3" s="1"/>
  <c r="AC47" i="3"/>
  <c r="AE47" i="3" s="1"/>
  <c r="AC42" i="3"/>
  <c r="AE42" i="3" s="1"/>
  <c r="AC64" i="3"/>
  <c r="AB64" i="3" s="1"/>
  <c r="AC59" i="3"/>
  <c r="AE59" i="3" s="1"/>
  <c r="AC54" i="3"/>
  <c r="AE54" i="3" s="1"/>
  <c r="AC39" i="3"/>
  <c r="AE39" i="3" s="1"/>
  <c r="AC66" i="3"/>
  <c r="AE66" i="3" s="1"/>
  <c r="AC61" i="3"/>
  <c r="AE61" i="3" s="1"/>
  <c r="AC56" i="3"/>
  <c r="AB56" i="3" s="1"/>
  <c r="AC51" i="3"/>
  <c r="AE51" i="3" s="1"/>
  <c r="AC46" i="3"/>
  <c r="AE46" i="3" s="1"/>
  <c r="AC41" i="3"/>
  <c r="AB41" i="3" s="1"/>
  <c r="AC63" i="3"/>
  <c r="AE63" i="3" s="1"/>
  <c r="AC58" i="3"/>
  <c r="AE58" i="3" s="1"/>
  <c r="AC53" i="3"/>
  <c r="AE53" i="3" s="1"/>
  <c r="AC38" i="3"/>
  <c r="AE38" i="3" s="1"/>
  <c r="AC65" i="3"/>
  <c r="AE65" i="3" s="1"/>
  <c r="AC57" i="3"/>
  <c r="AE57" i="3" s="1"/>
  <c r="AC49" i="3"/>
  <c r="AE49" i="3" s="1"/>
  <c r="AF68" i="3"/>
  <c r="AH68" i="3" s="1"/>
  <c r="I90" i="2"/>
  <c r="I91" i="2"/>
  <c r="M74" i="8" s="1"/>
  <c r="I70" i="2"/>
  <c r="I78" i="2"/>
  <c r="I86" i="2"/>
  <c r="I82" i="2"/>
  <c r="I83" i="2"/>
  <c r="M72" i="8" s="1"/>
  <c r="I71" i="2"/>
  <c r="M69" i="8" s="1"/>
  <c r="I79" i="2"/>
  <c r="M71" i="8" s="1"/>
  <c r="I87" i="2"/>
  <c r="M73" i="8" s="1"/>
  <c r="I74" i="2"/>
  <c r="I75" i="2"/>
  <c r="M70" i="8" s="1"/>
  <c r="O51" i="2" l="1"/>
  <c r="E72" i="8"/>
  <c r="O35" i="2"/>
  <c r="E68" i="8"/>
  <c r="O55" i="2"/>
  <c r="E73" i="8"/>
  <c r="O47" i="2"/>
  <c r="E71" i="8"/>
  <c r="O59" i="2"/>
  <c r="E74" i="8"/>
  <c r="O43" i="2"/>
  <c r="E70" i="8"/>
  <c r="O39" i="2"/>
  <c r="E69" i="8"/>
  <c r="C67" i="8"/>
  <c r="C62" i="8"/>
  <c r="C61" i="8"/>
  <c r="C72" i="8"/>
  <c r="I67" i="8"/>
  <c r="I68" i="8"/>
  <c r="C59" i="8"/>
  <c r="C70" i="8"/>
  <c r="I69" i="8"/>
  <c r="I62" i="8"/>
  <c r="C60" i="8"/>
  <c r="C65" i="8"/>
  <c r="I63" i="8"/>
  <c r="I65" i="8"/>
  <c r="C69" i="8"/>
  <c r="C66" i="8"/>
  <c r="I61" i="8"/>
  <c r="C68" i="8"/>
  <c r="I70" i="8"/>
  <c r="C73" i="8"/>
  <c r="C64" i="8"/>
  <c r="I64" i="8"/>
  <c r="I74" i="8"/>
  <c r="I59" i="8"/>
  <c r="C71" i="8"/>
  <c r="I71" i="8"/>
  <c r="I73" i="8"/>
  <c r="AK41" i="3"/>
  <c r="AK45" i="3"/>
  <c r="AK39" i="3"/>
  <c r="AK47" i="3"/>
  <c r="F33" i="2"/>
  <c r="I46" i="2"/>
  <c r="N71" i="8" s="1"/>
  <c r="AB50" i="3"/>
  <c r="AE40" i="3"/>
  <c r="AK37" i="3"/>
  <c r="AK49" i="3"/>
  <c r="AB47" i="3"/>
  <c r="AE45" i="3"/>
  <c r="AK51" i="3"/>
  <c r="AK53" i="3"/>
  <c r="AB55" i="3"/>
  <c r="AK43" i="3"/>
  <c r="O48" i="2"/>
  <c r="O40" i="2"/>
  <c r="O52" i="2"/>
  <c r="O36" i="2"/>
  <c r="O56" i="2"/>
  <c r="O44" i="2"/>
  <c r="O60" i="2"/>
  <c r="AB63" i="3"/>
  <c r="AE67" i="3"/>
  <c r="AB58" i="3"/>
  <c r="AB59" i="3"/>
  <c r="AB60" i="3"/>
  <c r="AE64" i="3"/>
  <c r="AB53" i="3"/>
  <c r="AE52" i="3"/>
  <c r="AB61" i="3"/>
  <c r="AB43" i="3"/>
  <c r="AB66" i="3"/>
  <c r="AB38" i="3"/>
  <c r="AB39" i="3"/>
  <c r="AB46" i="3"/>
  <c r="AB49" i="3"/>
  <c r="AB54" i="3"/>
  <c r="AB62" i="3"/>
  <c r="I50" i="2"/>
  <c r="N72" i="8" s="1"/>
  <c r="F50" i="2"/>
  <c r="I53" i="2"/>
  <c r="H73" i="8" s="1"/>
  <c r="I34" i="2"/>
  <c r="N68" i="8" s="1"/>
  <c r="I58" i="2"/>
  <c r="N74" i="8" s="1"/>
  <c r="F58" i="2"/>
  <c r="I37" i="2"/>
  <c r="H69" i="8" s="1"/>
  <c r="I42" i="2"/>
  <c r="N70" i="8" s="1"/>
  <c r="I66" i="8" l="1"/>
  <c r="C63" i="8"/>
  <c r="I72" i="8"/>
  <c r="I60" i="8"/>
  <c r="C74" i="8"/>
</calcChain>
</file>

<file path=xl/sharedStrings.xml><?xml version="1.0" encoding="utf-8"?>
<sst xmlns="http://schemas.openxmlformats.org/spreadsheetml/2006/main" count="28419" uniqueCount="478">
  <si>
    <t>Climate Zone</t>
  </si>
  <si>
    <t>AC SFm tons cool capacity (one story)</t>
  </si>
  <si>
    <t>AC MFm tons cool capacity</t>
  </si>
  <si>
    <t>AC Dmo tons cool capacity</t>
  </si>
  <si>
    <t>Gas Furnace SFm kBtuh heating capacity (one story)</t>
  </si>
  <si>
    <t>Gas Furnace MFm kBtuh heating capacity</t>
  </si>
  <si>
    <t>Gas Furnace Dmo kBtuh heating capacity</t>
  </si>
  <si>
    <t>Heat Pump SFm kBtuh heating capacity (one story)</t>
  </si>
  <si>
    <t>Heat Pump MFm kBtuh heating capacity</t>
  </si>
  <si>
    <t>Assumptions</t>
  </si>
  <si>
    <t>SFm</t>
  </si>
  <si>
    <t>Assumes 400 ft2 per ton AC. HP =tons*0.95, GF 80kBtuh (4 ton) 100 kBtuh (5 ton)</t>
  </si>
  <si>
    <r>
      <t xml:space="preserve">Assumes 5 tons for </t>
    </r>
    <r>
      <rPr>
        <sz val="8"/>
        <rFont val="Arial"/>
        <family val="2"/>
      </rPr>
      <t>≥</t>
    </r>
    <r>
      <rPr>
        <sz val="8"/>
        <rFont val="Verdana"/>
        <family val="2"/>
      </rPr>
      <t>100F CDD and 4 tons &lt;100 CDD</t>
    </r>
  </si>
  <si>
    <t>Heat pump heat cap = 12*tons*0.95</t>
  </si>
  <si>
    <t>MFm</t>
  </si>
  <si>
    <r>
      <t xml:space="preserve">Assumes 3.0 tons for </t>
    </r>
    <r>
      <rPr>
        <sz val="8"/>
        <rFont val="Arial"/>
        <family val="2"/>
      </rPr>
      <t>≥</t>
    </r>
    <r>
      <rPr>
        <sz val="8"/>
        <rFont val="Verdana"/>
        <family val="2"/>
      </rPr>
      <t>100F CDD and 2.5 tons &lt;100 CDD</t>
    </r>
  </si>
  <si>
    <t>Dmo</t>
  </si>
  <si>
    <t>Note: Avergage floor area 1240 ft2. 3.5 tons and 55 kBtuh furnace and 12*tons*0.95 heat pump heat cap</t>
  </si>
  <si>
    <t>Notes: Manufactured Home Cooling
Equipment Sizing Guidlines
For ENERGY STAR® qualified manufactured
homes and homes built to the HUD standards</t>
  </si>
  <si>
    <t>https://www.energystar.gov/sites/default/files/asset/document/SizingGuidelines_0.pdf</t>
  </si>
  <si>
    <t>The two story SFm house has double the capacity of a one story house</t>
  </si>
  <si>
    <t>AC SFm SF/ton cool capacity (one story)</t>
  </si>
  <si>
    <t>AC MFm tons SF/ton cool capacity</t>
  </si>
  <si>
    <t>AC Dmo SF/ton cool capacity</t>
  </si>
  <si>
    <t>Gas Furnace SFm Btu/hr-SF (one story)</t>
  </si>
  <si>
    <t>Gas Furnace MFm Btu/hr-SF</t>
  </si>
  <si>
    <t>Gas Furnace DMo Btu/hr-SF</t>
  </si>
  <si>
    <t>Heat Pump SFm Btu/hr-SF compressor heating capacity (one story)</t>
  </si>
  <si>
    <t>Heat Pump MFm Btu/hr-SF compressor heating capacity</t>
  </si>
  <si>
    <t>Heat Pump Dmo Btu/hr-SF compressor heating capacity</t>
  </si>
  <si>
    <t>AC SFm SF/ton cool capacity (2 story DXGF)</t>
  </si>
  <si>
    <t>Gas Furnace SFm Btu/hr-SF (two story)</t>
  </si>
  <si>
    <t>Heat Pump story Btu/hr-SF compressor heating capacity (two story)</t>
  </si>
  <si>
    <t>Suggested E+ oversize factor</t>
  </si>
  <si>
    <t xml:space="preserve">AC MFm </t>
  </si>
  <si>
    <t xml:space="preserve">AC Dmo </t>
  </si>
  <si>
    <t xml:space="preserve">Gas Furnace MFm </t>
  </si>
  <si>
    <t xml:space="preserve">Gas Furnace DMo </t>
  </si>
  <si>
    <t>Heat Pump MFm</t>
  </si>
  <si>
    <t xml:space="preserve">Heat Pump Dmo </t>
  </si>
  <si>
    <t>AC SFm (two story DXGF)</t>
  </si>
  <si>
    <t>Gas Furnace SFm (two story)</t>
  </si>
  <si>
    <t>Heat Pump SFm (two story)</t>
  </si>
  <si>
    <t>File Name</t>
  </si>
  <si>
    <t>Conditioned Area (m2)</t>
  </si>
  <si>
    <t>Conditioned Area (ft2)</t>
  </si>
  <si>
    <t>CZ01/SFm&amp;1&amp;rDXHP&amp;Ex&amp;dxHP_equip/HSPF_7p0_SEER_13_Pre/instance-out.sql</t>
  </si>
  <si>
    <t>CZ01/SFm&amp;2&amp;rDXHP&amp;Ex&amp;dxHP_equip/HSPF_7p0_SEER_13_Pre/instance-out.sql</t>
  </si>
  <si>
    <t>CZ01/SFm&amp;1&amp;rDXGF&amp;Ex&amp;dxAC_equip/dxAC-Res-SEER-13.0/instance-out.sql</t>
  </si>
  <si>
    <t>CZ01/SFm&amp;2&amp;rDXGF&amp;Ex&amp;dxAC_equip/dxAC-Res-SEER-13.0/instance-out.sql</t>
  </si>
  <si>
    <t>CZ02/SFm&amp;1&amp;rDXHP&amp;Ex&amp;dxHP_equip/HSPF_7p0_SEER_13_Pre/instance-out.sql</t>
  </si>
  <si>
    <t>CZ02/SFm&amp;2&amp;rDXHP&amp;Ex&amp;dxHP_equip/HSPF_7p0_SEER_13_Pre/instance-out.sql</t>
  </si>
  <si>
    <t>CZ02/SFm&amp;1&amp;rDXGF&amp;Ex&amp;dxAC_equip/dxAC-Res-SEER-13.0/instance-out.sql</t>
  </si>
  <si>
    <t>CZ02/SFm&amp;2&amp;rDXGF&amp;Ex&amp;dxAC_equip/dxAC-Res-SEER-13.0/instance-out.sql</t>
  </si>
  <si>
    <t>CZ03/SFm&amp;1&amp;rDXHP&amp;Ex&amp;dxHP_equip/HSPF_7p0_SEER_13_Pre/instance-out.sql</t>
  </si>
  <si>
    <t>CZ03/SFm&amp;2&amp;rDXHP&amp;Ex&amp;dxHP_equip/HSPF_7p0_SEER_13_Pre/instance-out.sql</t>
  </si>
  <si>
    <t>CZ03/SFm&amp;1&amp;rDXGF&amp;Ex&amp;dxAC_equip/dxAC-Res-SEER-13.0/instance-out.sql</t>
  </si>
  <si>
    <t>CZ03/SFm&amp;2&amp;rDXGF&amp;Ex&amp;dxAC_equip/dxAC-Res-SEER-13.0/instance-out.sql</t>
  </si>
  <si>
    <t>CZ04/SFm&amp;1&amp;rDXHP&amp;Ex&amp;dxHP_equip/HSPF_7p0_SEER_13_Pre/instance-out.sql</t>
  </si>
  <si>
    <t>CZ04/SFm&amp;2&amp;rDXHP&amp;Ex&amp;dxHP_equip/HSPF_7p0_SEER_13_Pre/instance-out.sql</t>
  </si>
  <si>
    <t>CZ04/SFm&amp;1&amp;rDXGF&amp;Ex&amp;dxAC_equip/dxAC-Res-SEER-13.0/instance-out.sql</t>
  </si>
  <si>
    <t>CZ04/SFm&amp;2&amp;rDXGF&amp;Ex&amp;dxAC_equip/dxAC-Res-SEER-13.0/instance-out.sql</t>
  </si>
  <si>
    <t>CZ05/SFm&amp;1&amp;rDXHP&amp;Ex&amp;dxHP_equip/HSPF_7p0_SEER_13_Pre/instance-out.sql</t>
  </si>
  <si>
    <t>CZ05/SFm&amp;2&amp;rDXHP&amp;Ex&amp;dxHP_equip/HSPF_7p0_SEER_13_Pre/instance-out.sql</t>
  </si>
  <si>
    <t>CZ05/SFm&amp;1&amp;rDXGF&amp;Ex&amp;dxAC_equip/dxAC-Res-SEER-13.0/instance-out.sql</t>
  </si>
  <si>
    <t>CZ05/SFm&amp;2&amp;rDXGF&amp;Ex&amp;dxAC_equip/dxAC-Res-SEER-13.0/instance-out.sql</t>
  </si>
  <si>
    <t>CZ06/SFm&amp;1&amp;rDXHP&amp;Ex&amp;dxHP_equip/HSPF_7p0_SEER_13_Pre/instance-out.sql</t>
  </si>
  <si>
    <t>CZ06/SFm&amp;2&amp;rDXHP&amp;Ex&amp;dxHP_equip/HSPF_7p0_SEER_13_Pre/instance-out.sql</t>
  </si>
  <si>
    <t>CZ06/SFm&amp;1&amp;rDXGF&amp;Ex&amp;dxAC_equip/dxAC-Res-SEER-13.0/instance-out.sql</t>
  </si>
  <si>
    <t>CZ06/SFm&amp;2&amp;rDXGF&amp;Ex&amp;dxAC_equip/dxAC-Res-SEER-13.0/instance-out.sql</t>
  </si>
  <si>
    <t>CZ07/SFm&amp;1&amp;rDXHP&amp;Ex&amp;dxHP_equip/HSPF_7p0_SEER_13_Pre/instance-out.sql</t>
  </si>
  <si>
    <t>CZ07/SFm&amp;2&amp;rDXHP&amp;Ex&amp;dxHP_equip/HSPF_7p0_SEER_13_Pre/instance-out.sql</t>
  </si>
  <si>
    <t>CZ07/SFm&amp;1&amp;rDXGF&amp;Ex&amp;dxAC_equip/dxAC-Res-SEER-13.0/instance-out.sql</t>
  </si>
  <si>
    <t>CZ07/SFm&amp;2&amp;rDXGF&amp;Ex&amp;dxAC_equip/dxAC-Res-SEER-13.0/instance-out.sql</t>
  </si>
  <si>
    <t>CZ08/SFm&amp;1&amp;rDXHP&amp;Ex&amp;dxHP_equip/HSPF_7p0_SEER_13_Pre/instance-out.sql</t>
  </si>
  <si>
    <t>CZ08/SFm&amp;2&amp;rDXHP&amp;Ex&amp;dxHP_equip/HSPF_7p0_SEER_13_Pre/instance-out.sql</t>
  </si>
  <si>
    <t>CZ08/SFm&amp;1&amp;rDXGF&amp;Ex&amp;dxAC_equip/dxAC-Res-SEER-13.0/instance-out.sql</t>
  </si>
  <si>
    <t>CZ08/SFm&amp;2&amp;rDXGF&amp;Ex&amp;dxAC_equip/dxAC-Res-SEER-13.0/instance-out.sql</t>
  </si>
  <si>
    <t>CZ09/SFm&amp;1&amp;rDXHP&amp;Ex&amp;dxHP_equip/HSPF_7p0_SEER_13_Pre/instance-out.sql</t>
  </si>
  <si>
    <t>CZ09/SFm&amp;2&amp;rDXHP&amp;Ex&amp;dxHP_equip/HSPF_7p0_SEER_13_Pre/instance-out.sql</t>
  </si>
  <si>
    <t>CZ09/SFm&amp;1&amp;rDXGF&amp;Ex&amp;dxAC_equip/dxAC-Res-SEER-13.0/instance-out.sql</t>
  </si>
  <si>
    <t>CZ09/SFm&amp;2&amp;rDXGF&amp;Ex&amp;dxAC_equip/dxAC-Res-SEER-13.0/instance-out.sql</t>
  </si>
  <si>
    <t>Sizing Factor Removed</t>
  </si>
  <si>
    <t>The model uses 1.8 sizing factor</t>
  </si>
  <si>
    <t>Air Conditioner</t>
  </si>
  <si>
    <t>Heat Pump</t>
  </si>
  <si>
    <t>Furnace from below for comparison</t>
  </si>
  <si>
    <t>Model DX Coil Cool Capacity (W)</t>
  </si>
  <si>
    <t>Average of two orientations</t>
  </si>
  <si>
    <t>1.8 sizing factor removed</t>
  </si>
  <si>
    <t>Model AC SFm SF/ton cool capacity</t>
  </si>
  <si>
    <t>Model DX Coil Cool Capacity (tons)</t>
  </si>
  <si>
    <t>AC Suggested Sizing (Tons)</t>
  </si>
  <si>
    <t>Sizing Factor (dimensionless multiplier on design loads)</t>
  </si>
  <si>
    <t>Model HP capacity (kBtu/hr)</t>
  </si>
  <si>
    <t>Heat Pump Suggested Sizing (kBtu/hr)</t>
  </si>
  <si>
    <t>HP Sizing Factor (dimensionless multiplier on design loads)</t>
  </si>
  <si>
    <t>Model Gas Furnace SFm Btu/hr-SF</t>
  </si>
  <si>
    <t>Furnace Suggested Sizing</t>
  </si>
  <si>
    <t>Furnace Sizing Factor (dimensionless multiplier on design loads)</t>
  </si>
  <si>
    <t>Sizing factor removed</t>
  </si>
  <si>
    <t>New sizing factor</t>
  </si>
  <si>
    <t>Model Fuel Coil Heat Capacity (W)</t>
  </si>
  <si>
    <t>Average of two orientations (W)</t>
  </si>
  <si>
    <t>1.8 sizing factor removed (W)</t>
  </si>
  <si>
    <t>Model Fuel Coil Heat Capacity (kBtu/hr)</t>
  </si>
  <si>
    <t>Elec Coil Heat Capacity (W)</t>
  </si>
  <si>
    <t>Average</t>
  </si>
  <si>
    <t>CZ10/SFm&amp;1&amp;rDXHP&amp;Ex&amp;dxHP_equip/HSPF_7p0_SEER_13_Pre/instance-out.sql</t>
  </si>
  <si>
    <t>CZ10/SFm&amp;2&amp;rDXHP&amp;Ex&amp;dxHP_equip/HSPF_7p0_SEER_13_Pre/instance-out.sql</t>
  </si>
  <si>
    <t>CZ10/SFm&amp;1&amp;rDXGF&amp;Ex&amp;dxAC_equip/dxAC-Res-SEER-13.0/instance-out.sql</t>
  </si>
  <si>
    <t>CZ10/SFm&amp;2&amp;rDXGF&amp;Ex&amp;dxAC_equip/dxAC-Res-SEER-13.0/instance-out.sql</t>
  </si>
  <si>
    <t>CZ11/SFm&amp;1&amp;rDXHP&amp;Ex&amp;dxHP_equip/HSPF_7p0_SEER_13_Pre/instance-out.sql</t>
  </si>
  <si>
    <t>CZ11/SFm&amp;2&amp;rDXHP&amp;Ex&amp;dxHP_equip/HSPF_7p0_SEER_13_Pre/instance-out.sql</t>
  </si>
  <si>
    <t>CZ11/SFm&amp;1&amp;rDXGF&amp;Ex&amp;dxAC_equip/dxAC-Res-SEER-13.0/instance-out.sql</t>
  </si>
  <si>
    <t>CZ11/SFm&amp;2&amp;rDXGF&amp;Ex&amp;dxAC_equip/dxAC-Res-SEER-13.0/instance-out.sql</t>
  </si>
  <si>
    <t>CZ12/SFm&amp;1&amp;rDXHP&amp;Ex&amp;dxHP_equip/HSPF_7p0_SEER_13_Pre/instance-out.sql</t>
  </si>
  <si>
    <t>CZ12/SFm&amp;2&amp;rDXHP&amp;Ex&amp;dxHP_equip/HSPF_7p0_SEER_13_Pre/instance-out.sql</t>
  </si>
  <si>
    <t>CZ12/SFm&amp;1&amp;rDXGF&amp;Ex&amp;dxAC_equip/dxAC-Res-SEER-13.0/instance-out.sql</t>
  </si>
  <si>
    <t>CZ12/SFm&amp;2&amp;rDXGF&amp;Ex&amp;dxAC_equip/dxAC-Res-SEER-13.0/instance-out.sql</t>
  </si>
  <si>
    <t>CZ13/SFm&amp;1&amp;rDXHP&amp;Ex&amp;dxHP_equip/HSPF_7p0_SEER_13_Pre/instance-out.sql</t>
  </si>
  <si>
    <t>CZ13/SFm&amp;2&amp;rDXHP&amp;Ex&amp;dxHP_equip/HSPF_7p0_SEER_13_Pre/instance-out.sql</t>
  </si>
  <si>
    <t>CZ13/SFm&amp;1&amp;rDXGF&amp;Ex&amp;dxAC_equip/dxAC-Res-SEER-13.0/instance-out.sql</t>
  </si>
  <si>
    <t>CZ13/SFm&amp;2&amp;rDXGF&amp;Ex&amp;dxAC_equip/dxAC-Res-SEER-13.0/instance-out.sql</t>
  </si>
  <si>
    <t>CZ14/SFm&amp;1&amp;rDXHP&amp;Ex&amp;dxHP_equip/HSPF_7p0_SEER_13_Pre/instance-out.sql</t>
  </si>
  <si>
    <t>CZ14/SFm&amp;2&amp;rDXHP&amp;Ex&amp;dxHP_equip/HSPF_7p0_SEER_13_Pre/instance-out.sql</t>
  </si>
  <si>
    <t>CZ14/SFm&amp;1&amp;rDXGF&amp;Ex&amp;dxAC_equip/dxAC-Res-SEER-13.0/instance-out.sql</t>
  </si>
  <si>
    <t>CZ14/SFm&amp;2&amp;rDXGF&amp;Ex&amp;dxAC_equip/dxAC-Res-SEER-13.0/instance-out.sql</t>
  </si>
  <si>
    <t>CZ15/SFm&amp;1&amp;rDXHP&amp;Ex&amp;dxHP_equip/HSPF_7p0_SEER_13_Pre/instance-out.sql</t>
  </si>
  <si>
    <t>CZ15/SFm&amp;2&amp;rDXHP&amp;Ex&amp;dxHP_equip/HSPF_7p0_SEER_13_Pre/instance-out.sql</t>
  </si>
  <si>
    <t>CZ15/SFm&amp;1&amp;rDXGF&amp;Ex&amp;dxAC_equip/dxAC-Res-SEER-13.0/instance-out.sql</t>
  </si>
  <si>
    <t>CZ15/SFm&amp;2&amp;rDXGF&amp;Ex&amp;dxAC_equip/dxAC-Res-SEER-13.0/instance-out.sql</t>
  </si>
  <si>
    <t>CZ16/SFm&amp;1&amp;rDXHP&amp;Ex&amp;dxHP_equip/HSPF_7p0_SEER_13_Pre/instance-out.sql</t>
  </si>
  <si>
    <t>CZ16/SFm&amp;2&amp;rDXHP&amp;Ex&amp;dxHP_equip/HSPF_7p0_SEER_13_Pre/instance-out.sql</t>
  </si>
  <si>
    <t>CZ16/SFm&amp;1&amp;rDXGF&amp;Ex&amp;dxAC_equip/dxAC-Res-SEER-13.0/instance-out.sql</t>
  </si>
  <si>
    <t>CZ16/SFm&amp;2&amp;rDXGF&amp;Ex&amp;dxAC_equip/dxAC-Res-SEER-13.0/instance-out.sql</t>
  </si>
  <si>
    <t>DX Coil Cool Capacity (W)</t>
  </si>
  <si>
    <t>Furnace Suggested Sizing (kBtu/hr)</t>
  </si>
  <si>
    <t>CZ01/MFm&amp;0&amp;rDXGF&amp;Ex&amp;dxAC_equip/dxAC-Res-SEER-13.0/instance-out.sql</t>
  </si>
  <si>
    <t>CZ01/MFm&amp;0&amp;rDXHP&amp;Ex&amp;dxHP_equip/HSPF_7p0_SEER_13_Pre/instance-out.sql</t>
  </si>
  <si>
    <t>CZ02/MFm&amp;0&amp;rDXGF&amp;Ex&amp;dxAC_equip/dxAC-Res-SEER-13.0/instance-out.sql</t>
  </si>
  <si>
    <t>CZ02/MFm&amp;0&amp;rDXHP&amp;Ex&amp;dxHP_equip/HSPF_7p0_SEER_13_Pre/instance-out.sql</t>
  </si>
  <si>
    <t>CZ03/MFm&amp;0&amp;rDXGF&amp;Ex&amp;dxAC_equip/dxAC-Res-SEER-13.0/instance-out.sql</t>
  </si>
  <si>
    <t>CZ03/MFm&amp;0&amp;rDXHP&amp;Ex&amp;dxHP_equip/HSPF_7p0_SEER_13_Pre/instance-out.sql</t>
  </si>
  <si>
    <t>CZ04/MFm&amp;0&amp;rDXGF&amp;Ex&amp;dxAC_equip/dxAC-Res-SEER-13.0/instance-out.sql</t>
  </si>
  <si>
    <t>CZ04/MFm&amp;0&amp;rDXHP&amp;Ex&amp;dxHP_equip/HSPF_7p0_SEER_13_Pre/instance-out.sql</t>
  </si>
  <si>
    <t>CZ05/MFm&amp;0&amp;rDXGF&amp;Ex&amp;dxAC_equip/dxAC-Res-SEER-13.0/instance-out.sql</t>
  </si>
  <si>
    <t>CZ05/MFm&amp;0&amp;rDXHP&amp;Ex&amp;dxHP_equip/HSPF_7p0_SEER_13_Pre/instance-out.sql</t>
  </si>
  <si>
    <t>CZ06/MFm&amp;0&amp;rDXGF&amp;Ex&amp;dxAC_equip/dxAC-Res-SEER-13.0/instance-out.sql</t>
  </si>
  <si>
    <t>CZ06/MFm&amp;0&amp;rDXHP&amp;Ex&amp;dxHP_equip/HSPF_7p0_SEER_13_Pre/instance-out.sql</t>
  </si>
  <si>
    <t>CZ07/MFm&amp;0&amp;rDXGF&amp;Ex&amp;dxAC_equip/dxAC-Res-SEER-13.0/instance-out.sql</t>
  </si>
  <si>
    <t>CZ07/MFm&amp;0&amp;rDXHP&amp;Ex&amp;dxHP_equip/HSPF_7p0_SEER_13_Pre/instance-out.sql</t>
  </si>
  <si>
    <t>CZ08/MFm&amp;0&amp;rDXGF&amp;Ex&amp;dxAC_equip/dxAC-Res-SEER-13.0/instance-out.sql</t>
  </si>
  <si>
    <t>CZ08/MFm&amp;0&amp;rDXHP&amp;Ex&amp;dxHP_equip/HSPF_7p0_SEER_13_Pre/instance-out.sql</t>
  </si>
  <si>
    <t>CZ09/MFm&amp;0&amp;rDXGF&amp;Ex&amp;dxAC_equip/dxAC-Res-SEER-13.0/instance-out.sql</t>
  </si>
  <si>
    <t>CZ09/MFm&amp;0&amp;rDXHP&amp;Ex&amp;dxHP_equip/HSPF_7p0_SEER_13_Pre/instance-out.sql</t>
  </si>
  <si>
    <t>CZ10/MFm&amp;0&amp;rDXGF&amp;Ex&amp;dxAC_equip/dxAC-Res-SEER-13.0/instance-out.sql</t>
  </si>
  <si>
    <t>CZ10/MFm&amp;0&amp;rDXHP&amp;Ex&amp;dxHP_equip/HSPF_7p0_SEER_13_Pre/instance-out.sql</t>
  </si>
  <si>
    <t>CZ11/MFm&amp;0&amp;rDXGF&amp;Ex&amp;dxAC_equip/dxAC-Res-SEER-13.0/instance-out.sql</t>
  </si>
  <si>
    <t>CZ11/MFm&amp;0&amp;rDXHP&amp;Ex&amp;dxHP_equip/HSPF_7p0_SEER_13_Pre/instance-out.sql</t>
  </si>
  <si>
    <t>CZ12/MFm&amp;0&amp;rDXGF&amp;Ex&amp;dxAC_equip/dxAC-Res-SEER-13.0/instance-out.sql</t>
  </si>
  <si>
    <t>CZ12/MFm&amp;0&amp;rDXHP&amp;Ex&amp;dxHP_equip/HSPF_7p0_SEER_13_Pre/instance-out.sql</t>
  </si>
  <si>
    <t>CZ13/MFm&amp;0&amp;rDXGF&amp;Ex&amp;dxAC_equip/dxAC-Res-SEER-13.0/instance-out.sql</t>
  </si>
  <si>
    <t>CZ13/MFm&amp;0&amp;rDXHP&amp;Ex&amp;dxHP_equip/HSPF_7p0_SEER_13_Pre/instance-out.sql</t>
  </si>
  <si>
    <t>CZ14/MFm&amp;0&amp;rDXGF&amp;Ex&amp;dxAC_equip/dxAC-Res-SEER-13.0/instance-out.sql</t>
  </si>
  <si>
    <t>CZ14/MFm&amp;0&amp;rDXHP&amp;Ex&amp;dxHP_equip/HSPF_7p0_SEER_13_Pre/instance-out.sql</t>
  </si>
  <si>
    <t>CZ15/MFm&amp;0&amp;rDXGF&amp;Ex&amp;dxAC_equip/dxAC-Res-SEER-13.0/instance-out.sql</t>
  </si>
  <si>
    <t>CZ15/MFm&amp;0&amp;rDXHP&amp;Ex&amp;dxHP_equip/HSPF_7p0_SEER_13_Pre/instance-out.sql</t>
  </si>
  <si>
    <t>CZ16/MFm&amp;0&amp;rDXGF&amp;Ex&amp;dxAC_equip/dxAC-Res-SEER-13.0/instance-out.sql</t>
  </si>
  <si>
    <t>CZ16/MFm&amp;0&amp;rDXHP&amp;Ex&amp;dxHP_equip/HSPF_7p0_SEER_13_Pre/instance-out.sql</t>
  </si>
  <si>
    <t>Average of all apartments (W)</t>
  </si>
  <si>
    <t>Fuel Coil Heat Capacity (W)</t>
  </si>
  <si>
    <t>CZ01/DMo&amp;0&amp;rDXGF&amp;Ex&amp;dxAC_equip/dxAC-Res-SEER-13.0/instance-out.sql</t>
  </si>
  <si>
    <t>CZ01/DMo&amp;0&amp;rDXHP&amp;Ex&amp;dxHP_equip/HSPF_7p0_SEER_13_Pre/instance-out.sql</t>
  </si>
  <si>
    <t>CZ02/DMo&amp;0&amp;rDXGF&amp;Ex&amp;dxAC_equip/dxAC-Res-SEER-13.0/instance-out.sql</t>
  </si>
  <si>
    <t>CZ02/DMo&amp;0&amp;rDXHP&amp;Ex&amp;dxHP_equip/HSPF_7p0_SEER_13_Pre/instance-out.sql</t>
  </si>
  <si>
    <t>CZ03/DMo&amp;0&amp;rDXGF&amp;Ex&amp;dxAC_equip/dxAC-Res-SEER-13.0/instance-out.sql</t>
  </si>
  <si>
    <t>CZ03/DMo&amp;0&amp;rDXHP&amp;Ex&amp;dxHP_equip/HSPF_7p0_SEER_13_Pre/instance-out.sql</t>
  </si>
  <si>
    <t>CZ04/DMo&amp;0&amp;rDXGF&amp;Ex&amp;dxAC_equip/dxAC-Res-SEER-13.0/instance-out.sql</t>
  </si>
  <si>
    <t>CZ04/DMo&amp;0&amp;rDXHP&amp;Ex&amp;dxHP_equip/HSPF_7p0_SEER_13_Pre/instance-out.sql</t>
  </si>
  <si>
    <t>CZ05/DMo&amp;0&amp;rDXGF&amp;Ex&amp;dxAC_equip/dxAC-Res-SEER-13.0/instance-out.sql</t>
  </si>
  <si>
    <t>CZ05/DMo&amp;0&amp;rDXHP&amp;Ex&amp;dxHP_equip/HSPF_7p0_SEER_13_Pre/instance-out.sql</t>
  </si>
  <si>
    <t>CZ06/DMo&amp;0&amp;rDXGF&amp;Ex&amp;dxAC_equip/dxAC-Res-SEER-13.0/instance-out.sql</t>
  </si>
  <si>
    <t>CZ06/DMo&amp;0&amp;rDXHP&amp;Ex&amp;dxHP_equip/HSPF_7p0_SEER_13_Pre/instance-out.sql</t>
  </si>
  <si>
    <t>CZ07/DMo&amp;0&amp;rDXGF&amp;Ex&amp;dxAC_equip/dxAC-Res-SEER-13.0/instance-out.sql</t>
  </si>
  <si>
    <t>CZ07/DMo&amp;0&amp;rDXHP&amp;Ex&amp;dxHP_equip/HSPF_7p0_SEER_13_Pre/instance-out.sql</t>
  </si>
  <si>
    <t>CZ08/DMo&amp;0&amp;rDXGF&amp;Ex&amp;dxAC_equip/dxAC-Res-SEER-13.0/instance-out.sql</t>
  </si>
  <si>
    <t>CZ08/DMo&amp;0&amp;rDXHP&amp;Ex&amp;dxHP_equip/HSPF_7p0_SEER_13_Pre/instance-out.sql</t>
  </si>
  <si>
    <t>CZ09/DMo&amp;0&amp;rDXGF&amp;Ex&amp;dxAC_equip/dxAC-Res-SEER-13.0/instance-out.sql</t>
  </si>
  <si>
    <t>CZ09/DMo&amp;0&amp;rDXHP&amp;Ex&amp;dxHP_equip/HSPF_7p0_SEER_13_Pre/instance-out.sql</t>
  </si>
  <si>
    <t>CZ10/DMo&amp;0&amp;rDXGF&amp;Ex&amp;dxAC_equip/dxAC-Res-SEER-13.0/instance-out.sql</t>
  </si>
  <si>
    <t>CZ10/DMo&amp;0&amp;rDXHP&amp;Ex&amp;dxHP_equip/HSPF_7p0_SEER_13_Pre/instance-out.sql</t>
  </si>
  <si>
    <t>CZ11/DMo&amp;0&amp;rDXGF&amp;Ex&amp;dxAC_equip/dxAC-Res-SEER-13.0/instance-out.sql</t>
  </si>
  <si>
    <t>CZ11/DMo&amp;0&amp;rDXHP&amp;Ex&amp;dxHP_equip/HSPF_7p0_SEER_13_Pre/instance-out.sql</t>
  </si>
  <si>
    <t>CZ12/DMo&amp;0&amp;rDXGF&amp;Ex&amp;dxAC_equip/dxAC-Res-SEER-13.0/instance-out.sql</t>
  </si>
  <si>
    <t>CZ12/DMo&amp;0&amp;rDXHP&amp;Ex&amp;dxHP_equip/HSPF_7p0_SEER_13_Pre/instance-out.sql</t>
  </si>
  <si>
    <t>CZ13/DMo&amp;0&amp;rDXGF&amp;Ex&amp;dxAC_equip/dxAC-Res-SEER-13.0/instance-out.sql</t>
  </si>
  <si>
    <t>CZ13/DMo&amp;0&amp;rDXHP&amp;Ex&amp;dxHP_equip/HSPF_7p0_SEER_13_Pre/instance-out.sql</t>
  </si>
  <si>
    <t>CZ14/DMo&amp;0&amp;rDXGF&amp;Ex&amp;dxAC_equip/dxAC-Res-SEER-13.0/instance-out.sql</t>
  </si>
  <si>
    <t>CZ14/DMo&amp;0&amp;rDXHP&amp;Ex&amp;dxHP_equip/HSPF_7p0_SEER_13_Pre/instance-out.sql</t>
  </si>
  <si>
    <t>CZ15/DMo&amp;0&amp;rDXGF&amp;Ex&amp;dxAC_equip/dxAC-Res-SEER-13.0/instance-out.sql</t>
  </si>
  <si>
    <t>CZ15/DMo&amp;0&amp;rDXHP&amp;Ex&amp;dxHP_equip/HSPF_7p0_SEER_13_Pre/instance-out.sql</t>
  </si>
  <si>
    <t>CZ16/DMo&amp;0&amp;rDXGF&amp;Ex&amp;dxAC_equip/dxAC-Res-SEER-13.0/instance-out.sql</t>
  </si>
  <si>
    <t>CZ16/DMo&amp;0&amp;rDXHP&amp;Ex&amp;dxHP_equip/HSPF_7p0_SEER_13_Pre/instance-out.sql</t>
  </si>
  <si>
    <t>Elec Coil Heat Capacity (Btu/hr)</t>
  </si>
  <si>
    <t>SWHC049-03 SEER Rated AC HP_SFm_1985</t>
  </si>
  <si>
    <t>SFm&amp;2&amp;rDXHP&amp;Ex&amp;dxHP_equip</t>
  </si>
  <si>
    <t>HSPF_7p0_SEER_13_Pre</t>
  </si>
  <si>
    <t>See row 8088 for comparison to DNV outputs</t>
  </si>
  <si>
    <t>System Sizing Information</t>
  </si>
  <si>
    <t>CZ</t>
  </si>
  <si>
    <t>System Name</t>
  </si>
  <si>
    <t>Load Type</t>
  </si>
  <si>
    <t>Peak Load Kind</t>
  </si>
  <si>
    <t>User Design Capacity</t>
  </si>
  <si>
    <t>Calc Des Air Flow Rate [m3/s]</t>
  </si>
  <si>
    <t>User Des Air Flow Rate [m3/s]</t>
  </si>
  <si>
    <t>Design Day Name</t>
  </si>
  <si>
    <t>Date/Time of Peak</t>
  </si>
  <si>
    <t>CZ01</t>
  </si>
  <si>
    <t>DXGF EL2</t>
  </si>
  <si>
    <t>Cooling</t>
  </si>
  <si>
    <t>Sensible</t>
  </si>
  <si>
    <t>CA_EUREKA ANN CLG .4% CONDNS DB=&gt;MWB</t>
  </si>
  <si>
    <t>Heating</t>
  </si>
  <si>
    <t>CA_EUREKA ANN HTG 99.6% CONDNS DB</t>
  </si>
  <si>
    <t>DXGF EL5</t>
  </si>
  <si>
    <t>CZ02</t>
  </si>
  <si>
    <t>CA_NAPA-CO ANN CLG .4% CONDNS DB=&gt;MWB</t>
  </si>
  <si>
    <t>CA_NAPA-CO ANN HTG 99.6% CONDNS DB</t>
  </si>
  <si>
    <t>CZ03</t>
  </si>
  <si>
    <t>CA_OAKLAND-METRO-AP ANN CLG .4% CONDNS DB=&gt;MWB</t>
  </si>
  <si>
    <t>CA_OAKLAND-METRO-AP ANN HTG 99.6% CONDNS DB</t>
  </si>
  <si>
    <t>CZ04</t>
  </si>
  <si>
    <t>CA_SAN-JOSE-IAP ANN CLG .4% CONDNS DB=&gt;MWB</t>
  </si>
  <si>
    <t>CA_SAN-JOSE-IAP ANN HTG 99.6% CONDNS DB</t>
  </si>
  <si>
    <t>CZ05</t>
  </si>
  <si>
    <t>CA_SANTA-MARIA-PUBLIC-AP ANN CLG .4% CONDNS DB=&gt;MWB</t>
  </si>
  <si>
    <t>CA_SANTA-MARIA-PUBLIC-AP ANN HTG 99.6% CONDNS DB</t>
  </si>
  <si>
    <t>CZ06</t>
  </si>
  <si>
    <t>CA_LOS-ANGELES-IAP ANN CLG .4% CONDNS DB=&gt;MWB</t>
  </si>
  <si>
    <t>CA_LOS-ANGELES-IAP ANN HTG 99.6% CONDNS DB</t>
  </si>
  <si>
    <t>CZ07</t>
  </si>
  <si>
    <t>CA_SAN-DIEGO-LINDBERGH-F ANN CLG .4% CONDNS DB=&gt;MWB</t>
  </si>
  <si>
    <t>CA_SAN-DIEGO-LINDBERGH-F ANN HTG 99.6% CONDNS DB</t>
  </si>
  <si>
    <t>CZ08</t>
  </si>
  <si>
    <t>CA_LONG-BEACH-DAUGHERTY- ANN CLG .4% CONDNS DB=&gt;MWB</t>
  </si>
  <si>
    <t>CA_LONG-BEACH-DAUGHERTY- ANN HTG 99.6% CONDNS DB</t>
  </si>
  <si>
    <t>CZ09</t>
  </si>
  <si>
    <t>CA_LOS-ANGELES-DOWNTOWN-USC ANN CLG 0.4% CONDNS DB=&gt;MCWB</t>
  </si>
  <si>
    <t>CA_LOS-ANGELES-DOWNTOWN-USC ANN HTG 99.6% CONDNS DB</t>
  </si>
  <si>
    <t>CZ10</t>
  </si>
  <si>
    <t>CA_RIVERSIDE-MUNI ANN CLG .4% CONDNS DB=&gt;MWB</t>
  </si>
  <si>
    <t>CA_RIVERSIDE-MUNI ANN HTG 99.6% CONDNS DB</t>
  </si>
  <si>
    <t>CZ11</t>
  </si>
  <si>
    <t>CA_RED-BLUFF-MUNI-AP ANN CLG .4% CONDNS DB=&gt;MWB</t>
  </si>
  <si>
    <t>CA_RED-BLUFF-MUNI-AP ANN HTG 99.6% CONDNS DB</t>
  </si>
  <si>
    <t>CZ12</t>
  </si>
  <si>
    <t>CA_STOCKTON-METRO-AP ANN CLG 0.4% CONDNS DB=&gt;MCWB</t>
  </si>
  <si>
    <t>CA_STOCKTON-METRO-AP ANN HTG 99.6% CONDNS DB</t>
  </si>
  <si>
    <t>CZ13</t>
  </si>
  <si>
    <t>CA_FRESNO-YOSEMITE-IAP ANN CLG .4% CONDNS DB=&gt;MWB</t>
  </si>
  <si>
    <t>CA_FRESNO-YOSEMITE-IAP ANN HTG 99.6% CONDNS DB</t>
  </si>
  <si>
    <t>CZ14</t>
  </si>
  <si>
    <t>CA_DAGGETT-BARSTOW-DAGGE ANN CLG .4% CONDNS DB=&gt;MWB</t>
  </si>
  <si>
    <t>CA_DAGGETT-BARSTOW-DAGGE ANN HTG 99.6% CONDNS DB</t>
  </si>
  <si>
    <t>CZ15</t>
  </si>
  <si>
    <t>CA_EL-CENTRO-NAF ANN CLG 0.4% CONDNS DB=&gt;MCWB</t>
  </si>
  <si>
    <t>CA_EL-CENTRO-NAF ANN HTG 99.6% CONDNS DB</t>
  </si>
  <si>
    <t>CZ16</t>
  </si>
  <si>
    <t>CA_BISHOP-AP ANN CLG 0.4% CONDNS DB=&gt;MCWB</t>
  </si>
  <si>
    <t>CA_BISHOP-AP ANN HTG 99.6% CONDNS DB</t>
  </si>
  <si>
    <t>DX Cooling Coil Standard Rating Information</t>
  </si>
  <si>
    <t>Component Type</t>
  </si>
  <si>
    <t>Component Name</t>
  </si>
  <si>
    <t>High Temperature Heating (net) Rating Capacity {W}</t>
  </si>
  <si>
    <t>Low Temperature Heating (net) Rating Capacity {W}</t>
  </si>
  <si>
    <t>HSPF {Btu/W-h}</t>
  </si>
  <si>
    <t>Region Number</t>
  </si>
  <si>
    <t>Coil:Cooling:DX:SingleSpeed</t>
  </si>
  <si>
    <t>DXGF EL2 COOLING COIL</t>
  </si>
  <si>
    <t>DXGF EL5 COOLING COIL</t>
  </si>
  <si>
    <t>Coil:Heating:DX:SingleSpeed</t>
  </si>
  <si>
    <t>DXHP EL2 HEATING COIL</t>
  </si>
  <si>
    <t>DXHP EL5 HEATING COIL</t>
  </si>
  <si>
    <t>DX Heating Coil Standard Rating Information</t>
  </si>
  <si>
    <t>SFm&amp;2&amp;rDXGF&amp;Ex&amp;dxAC_equip</t>
  </si>
  <si>
    <t>dxAC-Res-SEER-13.0</t>
  </si>
  <si>
    <t>Standard Rating (Net) Cooling Capacity {W}</t>
  </si>
  <si>
    <t>Standard Rated Net COP {W/W}</t>
  </si>
  <si>
    <t>EER {Btu/W-h}</t>
  </si>
  <si>
    <t>SEER User {Btu/W-h}</t>
  </si>
  <si>
    <t>SEER Standard {Btu/W-h}</t>
  </si>
  <si>
    <t>IEER {Btu/W-h}</t>
  </si>
  <si>
    <t>SFm&amp;1&amp;rDXHP&amp;Ex&amp;dxHP_equip</t>
  </si>
  <si>
    <t>DXGF EL7</t>
  </si>
  <si>
    <t>DXGF EL8</t>
  </si>
  <si>
    <t>DXGF EL7 COOLING COIL</t>
  </si>
  <si>
    <t>DXGF EL8 COOLING COIL</t>
  </si>
  <si>
    <t>DXHP EL7 HEATING COIL</t>
  </si>
  <si>
    <t>DXHP EL8 HEATING COIL</t>
  </si>
  <si>
    <t>SFm&amp;1&amp;rDXGF&amp;Ex&amp;dxAC_equip</t>
  </si>
  <si>
    <t>SWHC049-03 SEER Rated AC HP_MFm_Ex</t>
  </si>
  <si>
    <t>MFm&amp;0&amp;rDXHP&amp;Ex&amp;dxHP_equip</t>
  </si>
  <si>
    <t>DXFG EL1 G_SSE1</t>
  </si>
  <si>
    <t>DXFG EL1 T_SSE27</t>
  </si>
  <si>
    <t>DXFG EL1 G_E3</t>
  </si>
  <si>
    <t>DXFG EL1 T_E29</t>
  </si>
  <si>
    <t>DXFG EL1 G_E5</t>
  </si>
  <si>
    <t>DXFG EL1 T_E31</t>
  </si>
  <si>
    <t>DXFG EL1 G_SSW7</t>
  </si>
  <si>
    <t>DXFG EL1 T_SSW33</t>
  </si>
  <si>
    <t>DXFG EL1 G_W9</t>
  </si>
  <si>
    <t>DXFG EL1 T_W35</t>
  </si>
  <si>
    <t>DXFG EL1 G_W11</t>
  </si>
  <si>
    <t>DXFG EL1 T_W37</t>
  </si>
  <si>
    <t>DXFG EL2 G_WSW1</t>
  </si>
  <si>
    <t>DXFG EL2 T_WSW27</t>
  </si>
  <si>
    <t>DXFG EL2 G_S3</t>
  </si>
  <si>
    <t>DXFG EL2 T_S29</t>
  </si>
  <si>
    <t>DXFG EL2 G_S5</t>
  </si>
  <si>
    <t>DXFG EL2 T_S31</t>
  </si>
  <si>
    <t>DXFG EL2 G_N11</t>
  </si>
  <si>
    <t>DXFG EL2 T_N37</t>
  </si>
  <si>
    <t>DXFG EL2 G_N9</t>
  </si>
  <si>
    <t>DXFG EL2 T_N35</t>
  </si>
  <si>
    <t>DXFG EL2 G_WNW7</t>
  </si>
  <si>
    <t>DXFG EL2 T_WNW33</t>
  </si>
  <si>
    <t>DXFG EL1 G_SSE1 COOLING COIL</t>
  </si>
  <si>
    <t>DXFG EL1 T_SSE27 COOLING COIL</t>
  </si>
  <si>
    <t>DXFG EL1 G_E3 COOLING COIL</t>
  </si>
  <si>
    <t>DXFG EL1 T_E29 COOLING COIL</t>
  </si>
  <si>
    <t>DXFG EL1 G_E5 COOLING COIL</t>
  </si>
  <si>
    <t>DXFG EL1 T_E31 COOLING COIL</t>
  </si>
  <si>
    <t>DXFG EL1 G_SSW7 COOLING COIL</t>
  </si>
  <si>
    <t>DXFG EL1 T_SSW33 COOLING COIL</t>
  </si>
  <si>
    <t>DXFG EL1 G_W9 COOLING COIL</t>
  </si>
  <si>
    <t>DXFG EL1 T_W35 COOLING COIL</t>
  </si>
  <si>
    <t>DXFG EL1 G_W11 COOLING COIL</t>
  </si>
  <si>
    <t>DXFG EL1 T_W37 COOLING COIL</t>
  </si>
  <si>
    <t>DXFG EL2 G_WSW1 COOLING COIL</t>
  </si>
  <si>
    <t>DXFG EL2 T_WSW27 COOLING COIL</t>
  </si>
  <si>
    <t>DXFG EL2 G_S3 COOLING COIL</t>
  </si>
  <si>
    <t>DXFG EL2 T_S29 COOLING COIL</t>
  </si>
  <si>
    <t>DXFG EL2 G_S5 COOLING COIL</t>
  </si>
  <si>
    <t>DXFG EL2 T_S31 COOLING COIL</t>
  </si>
  <si>
    <t>DXFG EL2 G_N11 COOLING COIL</t>
  </si>
  <si>
    <t>DXFG EL2 T_N37 COOLING COIL</t>
  </si>
  <si>
    <t>DXFG EL2 G_N9 COOLING COIL</t>
  </si>
  <si>
    <t>DXFG EL2 T_N35 COOLING COIL</t>
  </si>
  <si>
    <t>DXFG EL2 G_WNW7 COOLING COIL</t>
  </si>
  <si>
    <t>DXFG EL2 T_WNW33 COOLING COIL</t>
  </si>
  <si>
    <t>DXFG EL1 G_SSE1 HEATING COIL</t>
  </si>
  <si>
    <t>DXFG EL1 T_SSE27 HEATING COIL</t>
  </si>
  <si>
    <t>DXFG EL1 G_E3 HEATING COIL</t>
  </si>
  <si>
    <t>DXFG EL1 T_E29 HEATING COIL</t>
  </si>
  <si>
    <t>DXFG EL1 G_E5 HEATING COIL</t>
  </si>
  <si>
    <t>DXFG EL1 T_E31 HEATING COIL</t>
  </si>
  <si>
    <t>DXFG EL1 G_SSW7 HEATING COIL</t>
  </si>
  <si>
    <t>DXFG EL1 T_SSW33 HEATING COIL</t>
  </si>
  <si>
    <t>DXFG EL1 G_W9 HEATING COIL</t>
  </si>
  <si>
    <t>DXFG EL1 T_W35 HEATING COIL</t>
  </si>
  <si>
    <t>DXFG EL1 G_W11 HEATING COIL</t>
  </si>
  <si>
    <t>DXFG EL1 T_W37 HEATING COIL</t>
  </si>
  <si>
    <t>DXFG EL2 G_WSW1 HEATING COIL</t>
  </si>
  <si>
    <t>DXFG EL2 T_WSW27 HEATING COIL</t>
  </si>
  <si>
    <t>DXFG EL2 G_S3 HEATING COIL</t>
  </si>
  <si>
    <t>DXFG EL2 T_S29 HEATING COIL</t>
  </si>
  <si>
    <t>DXFG EL2 G_S5 HEATING COIL</t>
  </si>
  <si>
    <t>DXFG EL2 T_S31 HEATING COIL</t>
  </si>
  <si>
    <t>DXFG EL2 G_N11 HEATING COIL</t>
  </si>
  <si>
    <t>DXFG EL2 T_N37 HEATING COIL</t>
  </si>
  <si>
    <t>DXFG EL2 G_N9 HEATING COIL</t>
  </si>
  <si>
    <t>DXFG EL2 T_N35 HEATING COIL</t>
  </si>
  <si>
    <t>DXFG EL2 G_WNW7 HEATING COIL</t>
  </si>
  <si>
    <t>DXFG EL2 T_WNW33 HEATING COIL</t>
  </si>
  <si>
    <t>MFm&amp;0&amp;rDXGF&amp;Ex&amp;dxAC_equip</t>
  </si>
  <si>
    <t>SWHC049-03 SEER Rated AC HP_DMo</t>
  </si>
  <si>
    <t>DMo&amp;0&amp;rDXGF&amp;Ex&amp;dxAC_equip</t>
  </si>
  <si>
    <t>DXGF EL1</t>
  </si>
  <si>
    <t>DXGF EL1 COOLING COIL</t>
  </si>
  <si>
    <t>DMo&amp;0&amp;rDXHP&amp;Ex&amp;dxHP_equip</t>
  </si>
  <si>
    <t>DXHP EL1 HEATING COIL</t>
  </si>
  <si>
    <t>SWHC049-03 SEER Rated AC HP_SFm_1975</t>
  </si>
  <si>
    <t>SWHC031-03 Furnace_SFm_1975</t>
  </si>
  <si>
    <t>SFm&amp;1&amp;rNCGF&amp;Ex&amp;SpaceHtg_eq__GasFurnace</t>
  </si>
  <si>
    <t>AFUE_80_baseline</t>
  </si>
  <si>
    <t>SFm&amp;1&amp;rDXGF&amp;Ex&amp;SpaceHtg_eq__GasFurnace</t>
  </si>
  <si>
    <t>SFm&amp;2&amp;rNCGF&amp;Ex&amp;SpaceHtg_eq__GasFurnace</t>
  </si>
  <si>
    <t>SFm&amp;2&amp;rDXGF&amp;Ex&amp;SpaceHtg_eq__GasFurnace</t>
  </si>
  <si>
    <t>SWHC031-03 Furnace_DMo</t>
  </si>
  <si>
    <t>DMo&amp;0&amp;rDXGF&amp;Ex&amp;SpaceHtg_eq__GasFurnace</t>
  </si>
  <si>
    <t>DMo&amp;0&amp;rNCGF&amp;Ex&amp;SpaceHtg_eq__GasFurnace</t>
  </si>
  <si>
    <t>SWHC031-03 Furnace_MFm_Ex</t>
  </si>
  <si>
    <t>MFm&amp;0&amp;rNCGF&amp;Ex&amp;SpaceHtg_eq__GasFurnace</t>
  </si>
  <si>
    <t>MFm&amp;0&amp;rDXGF&amp;Ex&amp;SpaceHtg_eq__GasFurnace</t>
  </si>
  <si>
    <t>SWHC031-03 Furnace_SFm_1985</t>
  </si>
  <si>
    <t>Outputs from E+ on Results Summary tabs</t>
  </si>
  <si>
    <t>included</t>
  </si>
  <si>
    <t>AnnualBuildingUtilityPerformanceSummary/Entire Facility/Building Area/Area/Net Conditioned Building Area, Conditioned Area</t>
  </si>
  <si>
    <t>ComponentSizingSummary/Entire Facility/Coil:Cooling:DX:SingleSpeed/Design Size Gross Rated Total Cooling Capacity/*, DX Coil Cool Capacity</t>
  </si>
  <si>
    <t>excluded</t>
  </si>
  <si>
    <t>ComponentSizingSummary/Entire Facility/Coil:Cooling:DX:MultiSpeed/Design Size Speed 1 Gross Rated Total Cooling Capacity/*, MZ Coil Cool Capacity</t>
  </si>
  <si>
    <t>ComponentSizingSummary/Entire Facility/Coil:Cooling:Water/Design Size Design Coil Load/*, Water Coil Cool Capacity</t>
  </si>
  <si>
    <t>ComponentSizingSummary/Entire Facility/Coil:Heating:DX:SingleSpeed/Design Size Gross Rated Total Heating Capacity/*, DX Coil Heat Capacity</t>
  </si>
  <si>
    <t>The heat pump heating capacity is the same as the heat pump cooling capacity.</t>
  </si>
  <si>
    <t>ComponentSizingSummary/Entire Facility/Coil:Heating:DX:MultiSpeed/Design Size Speed 1 Gross Rated Total Heating Capacity/*, MZ Coil Heat Capacity</t>
  </si>
  <si>
    <t>ComponentSizingSummary/Entire Facility/Coil:Heating:Fuel/Design Size Nominal Capacity/*, Fuel Coil Heat Capacity</t>
  </si>
  <si>
    <t>ComponentSizingSummary/Entire Facility/Coil:Heating:Electric/Design Size Nominal Capacity/*, Elec Coil Heat Capacity</t>
  </si>
  <si>
    <t>Suggested sizing from Pete Jacobs and Robert Mowris - Revised by Jennifer McWilliams</t>
  </si>
  <si>
    <t>map</t>
  </si>
  <si>
    <t>value</t>
  </si>
  <si>
    <t>source</t>
  </si>
  <si>
    <t>Ukiah</t>
  </si>
  <si>
    <t>Santa Rosa</t>
  </si>
  <si>
    <t>Napa</t>
  </si>
  <si>
    <t>Oakland</t>
  </si>
  <si>
    <t>San Francisco</t>
  </si>
  <si>
    <t>San Jose</t>
  </si>
  <si>
    <t>Merced</t>
  </si>
  <si>
    <t>Modesto</t>
  </si>
  <si>
    <t>El Cajon</t>
  </si>
  <si>
    <t>Victorville</t>
  </si>
  <si>
    <t>San Bernadino</t>
  </si>
  <si>
    <t>San Diego</t>
  </si>
  <si>
    <t>Escondido</t>
  </si>
  <si>
    <t>Los Angeles</t>
  </si>
  <si>
    <t>Long Beach</t>
  </si>
  <si>
    <t>Santa Barbara</t>
  </si>
  <si>
    <t>Riverside</t>
  </si>
  <si>
    <t>Anaheim/Irvine</t>
  </si>
  <si>
    <t>San Juis Obispo</t>
  </si>
  <si>
    <t>Paso Robles</t>
  </si>
  <si>
    <t>Santa Maria</t>
  </si>
  <si>
    <t>Row Labels</t>
  </si>
  <si>
    <t>Grand Total</t>
  </si>
  <si>
    <t>Average of value</t>
  </si>
  <si>
    <t>HUD Cooling capacity (tons) for 1240 sq ft mobile home</t>
  </si>
  <si>
    <t>Heat Pump Dmo kBtuh heating/cooling capacity</t>
  </si>
  <si>
    <t>HUD equipment sizing zone by CZ from 2005. This applies to HUD homes built 2000 or later. For our EX vintage, we should increase the sizing due to higher home loads from lower insulation levels.</t>
  </si>
  <si>
    <t xml:space="preserve">Jennifer added Mobile Home tab based on the Energy Star sizing document referenced in that tab. </t>
  </si>
  <si>
    <t>The sizing in column D was updated based on that work, but is probably a little undersized since the Energy Star document refers to HVAC sizing for new mobile homes. We should apply some factor to account for less insulated building shells of older mobile homes.</t>
  </si>
  <si>
    <t>assumed same as CZ 7 and 9</t>
  </si>
  <si>
    <t>Column J references column D, so it was also updated at this time, but needs to be adjusted for HDD which are different from CDD</t>
  </si>
  <si>
    <t>According to the 2010-12 HVAC QI installation evaluation, systems that did not go through the program are 13% oversized while those in the program are only 10% oversized</t>
  </si>
  <si>
    <t>This is based on a sample of 50 participants and 50 non-participants where a manual J was performed in the evaluation and compared to the system size.</t>
  </si>
  <si>
    <t>note, the DNV study did not include 1.15 or 1.25 sizing factors. If they had, the participants would have been right sized and non-participants would have been only 3% oversized</t>
  </si>
  <si>
    <t>The homes in this study were all existing not new construction</t>
  </si>
  <si>
    <t>Report</t>
  </si>
  <si>
    <t>https://www.calmac.org/publications/FINAL_HVAC_Impact_Evaluation_WO32_Report_28Jan2015_Volume1_Report.pdf</t>
  </si>
  <si>
    <t>Looking at the data another way, the non-participants had average size of 500 sq ft per ton in climate zones 8-14</t>
  </si>
  <si>
    <t>I've adusted the sizes so the sq ft per ton is 450 in CZs 8-16</t>
  </si>
  <si>
    <t>Need to look at heating loads to see if these are sufficient</t>
  </si>
  <si>
    <t>I added one ton to each CZ capacity to account for the older age homes</t>
  </si>
  <si>
    <t>Apendicies</t>
  </si>
  <si>
    <t>https://www.calmac.org/publications/FINAL_HVAC_Impact_Evaluation_WO32_Report_28Jan2015_Volume2_Appendices.pdf</t>
  </si>
  <si>
    <t>All parts were SCE</t>
  </si>
  <si>
    <t>non parts had PGE, SCE and SDGE</t>
  </si>
  <si>
    <t>CZ8</t>
  </si>
  <si>
    <t>CZ9</t>
  </si>
  <si>
    <t>participants</t>
  </si>
  <si>
    <t>non-participants</t>
  </si>
  <si>
    <t>Non-parts</t>
  </si>
  <si>
    <t>SiteID</t>
  </si>
  <si>
    <t>floor area</t>
  </si>
  <si>
    <t>Man J Tons</t>
  </si>
  <si>
    <t>Actual Tons</t>
  </si>
  <si>
    <t>Tonnage Difference Between Manual J and Installed ( &gt; 0 oversized, &lt; 0 undersized)</t>
  </si>
  <si>
    <t>sq ft per ton Man J</t>
  </si>
  <si>
    <t>sq ft per ton actual</t>
  </si>
  <si>
    <t>Average of sq ft per ton Man J</t>
  </si>
  <si>
    <t>Average of sq ft per ton actual</t>
  </si>
  <si>
    <t>Count of SiteID</t>
  </si>
  <si>
    <t>This should be removed as an outlier</t>
  </si>
  <si>
    <t>average</t>
  </si>
  <si>
    <t>median</t>
  </si>
  <si>
    <t>Energy Plus Autosize -- these are clearly our of the ballpark. Manual J gave 650 sq ft per ton: these are more than double except for mobile homes in higher CZs</t>
  </si>
  <si>
    <t>with 1.8 sizing factor applied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</si>
</sst>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Verdana"/>
      <family val="2"/>
    </font>
    <font>
      <sz val="8"/>
      <name val="Verdana"/>
      <family val="2"/>
    </font>
    <font>
      <sz val="8"/>
      <name val="Arial"/>
      <family val="2"/>
    </font>
    <font>
      <u/>
      <sz val="11"/>
      <color theme="1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FFFE"/>
        <bgColor indexed="64"/>
      </patternFill>
    </fill>
    <fill>
      <patternFill patternType="solid">
        <fgColor rgb="FFFFFFCC"/>
        <bgColor indexed="64"/>
      </patternFill>
    </fill>
    <fill>
      <patternFill patternType="solid">
        <fgColor theme="5"/>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bgColor indexed="64"/>
      </patternFill>
    </fill>
    <fill>
      <patternFill patternType="solid">
        <fgColor theme="0"/>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50">
    <xf numFmtId="0" fontId="0" fillId="0" borderId="0" xfId="0"/>
    <xf numFmtId="0" fontId="0" fillId="0" borderId="0" xfId="0" applyAlignment="1">
      <alignment wrapText="1"/>
    </xf>
    <xf numFmtId="1" fontId="0" fillId="0" borderId="0" xfId="0" applyNumberFormat="1"/>
    <xf numFmtId="164" fontId="0" fillId="0" borderId="0" xfId="0" applyNumberFormat="1"/>
    <xf numFmtId="2" fontId="0" fillId="0" borderId="0" xfId="0" applyNumberFormat="1"/>
    <xf numFmtId="164" fontId="18" fillId="33" borderId="10" xfId="0" applyNumberFormat="1" applyFont="1" applyFill="1" applyBorder="1" applyAlignment="1">
      <alignment horizontal="center" wrapText="1"/>
    </xf>
    <xf numFmtId="0" fontId="18" fillId="34" borderId="10" xfId="0" applyFont="1" applyFill="1" applyBorder="1" applyAlignment="1">
      <alignment horizontal="center" wrapText="1"/>
    </xf>
    <xf numFmtId="164" fontId="18" fillId="33" borderId="10" xfId="0" applyNumberFormat="1" applyFont="1" applyFill="1" applyBorder="1" applyAlignment="1">
      <alignment horizontal="center"/>
    </xf>
    <xf numFmtId="1" fontId="18" fillId="34" borderId="10" xfId="0" applyNumberFormat="1" applyFont="1" applyFill="1" applyBorder="1" applyAlignment="1">
      <alignment horizontal="center"/>
    </xf>
    <xf numFmtId="0" fontId="19" fillId="0" borderId="0" xfId="0" applyFont="1"/>
    <xf numFmtId="22" fontId="0" fillId="0" borderId="0" xfId="0" applyNumberFormat="1"/>
    <xf numFmtId="21" fontId="0" fillId="0" borderId="0" xfId="0" applyNumberFormat="1"/>
    <xf numFmtId="11" fontId="0" fillId="0" borderId="0" xfId="0" applyNumberFormat="1"/>
    <xf numFmtId="0" fontId="0" fillId="35" borderId="0" xfId="0" applyFill="1"/>
    <xf numFmtId="0" fontId="0" fillId="38" borderId="0" xfId="0" applyFill="1" applyAlignment="1">
      <alignment wrapText="1"/>
    </xf>
    <xf numFmtId="0" fontId="0" fillId="0" borderId="10" xfId="0" applyBorder="1" applyAlignment="1">
      <alignment wrapText="1"/>
    </xf>
    <xf numFmtId="0" fontId="0" fillId="37" borderId="10" xfId="0" applyFill="1" applyBorder="1" applyAlignment="1">
      <alignment wrapText="1"/>
    </xf>
    <xf numFmtId="0" fontId="0" fillId="36" borderId="10" xfId="0" applyFill="1" applyBorder="1" applyAlignment="1">
      <alignment wrapText="1"/>
    </xf>
    <xf numFmtId="0" fontId="0" fillId="38" borderId="10" xfId="0" applyFill="1" applyBorder="1" applyAlignment="1">
      <alignment wrapText="1"/>
    </xf>
    <xf numFmtId="1" fontId="0" fillId="0" borderId="10" xfId="0" applyNumberFormat="1" applyBorder="1"/>
    <xf numFmtId="164" fontId="0" fillId="0" borderId="10" xfId="0" applyNumberFormat="1" applyBorder="1"/>
    <xf numFmtId="0" fontId="0" fillId="0" borderId="10" xfId="0" applyBorder="1"/>
    <xf numFmtId="2" fontId="0" fillId="0" borderId="10" xfId="0" applyNumberFormat="1" applyBorder="1"/>
    <xf numFmtId="0" fontId="0" fillId="38" borderId="0" xfId="0" applyFill="1" applyAlignment="1">
      <alignment vertical="center" wrapText="1"/>
    </xf>
    <xf numFmtId="0" fontId="0" fillId="39" borderId="0" xfId="0" applyFill="1" applyAlignment="1">
      <alignment vertical="center" wrapText="1"/>
    </xf>
    <xf numFmtId="0" fontId="0" fillId="40" borderId="10" xfId="0" applyFill="1" applyBorder="1" applyAlignment="1">
      <alignment wrapText="1"/>
    </xf>
    <xf numFmtId="0" fontId="0" fillId="0" borderId="14" xfId="0" applyBorder="1" applyAlignment="1">
      <alignment wrapText="1"/>
    </xf>
    <xf numFmtId="0" fontId="16" fillId="0" borderId="0" xfId="0" applyFont="1"/>
    <xf numFmtId="0" fontId="0" fillId="41" borderId="0" xfId="0" applyFill="1"/>
    <xf numFmtId="165" fontId="0" fillId="0" borderId="0" xfId="0" applyNumberFormat="1"/>
    <xf numFmtId="0" fontId="21" fillId="0" borderId="0" xfId="42"/>
    <xf numFmtId="0" fontId="0" fillId="0" borderId="0" xfId="0" pivotButton="1"/>
    <xf numFmtId="0" fontId="0" fillId="0" borderId="0" xfId="0" applyAlignment="1">
      <alignment horizontal="left"/>
    </xf>
    <xf numFmtId="14" fontId="0" fillId="0" borderId="0" xfId="0" applyNumberFormat="1"/>
    <xf numFmtId="0" fontId="18" fillId="42" borderId="10" xfId="0" applyFont="1" applyFill="1" applyBorder="1" applyAlignment="1">
      <alignment horizontal="center" wrapText="1"/>
    </xf>
    <xf numFmtId="0" fontId="0" fillId="0" borderId="10" xfId="0" applyBorder="1" applyAlignment="1">
      <alignment horizontal="center" vertical="center"/>
    </xf>
    <xf numFmtId="0" fontId="0" fillId="43" borderId="10" xfId="0" applyFill="1" applyBorder="1" applyAlignment="1">
      <alignment horizontal="center" vertical="center"/>
    </xf>
    <xf numFmtId="1" fontId="0" fillId="43" borderId="10" xfId="0" applyNumberFormat="1" applyFill="1" applyBorder="1" applyAlignment="1">
      <alignment horizontal="center" vertical="center"/>
    </xf>
    <xf numFmtId="0" fontId="0" fillId="36" borderId="10" xfId="0" applyFill="1" applyBorder="1" applyAlignment="1">
      <alignment horizontal="center" vertical="center"/>
    </xf>
    <xf numFmtId="0" fontId="0" fillId="36" borderId="0" xfId="0" applyFill="1"/>
    <xf numFmtId="1" fontId="0" fillId="36" borderId="0" xfId="0" applyNumberFormat="1" applyFill="1"/>
    <xf numFmtId="1" fontId="16" fillId="0" borderId="0" xfId="0" applyNumberFormat="1" applyFont="1"/>
    <xf numFmtId="164" fontId="16" fillId="0" borderId="0" xfId="0" applyNumberFormat="1" applyFont="1"/>
    <xf numFmtId="2" fontId="16" fillId="0" borderId="0" xfId="0" applyNumberFormat="1" applyFont="1"/>
    <xf numFmtId="0" fontId="0" fillId="0" borderId="0" xfId="0"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3" xfId="0"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distribution</a:t>
            </a:r>
            <a:r>
              <a:rPr lang="en-US" baseline="0"/>
              <a:t> across climate zones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192759305896479"/>
          <c:y val="0.16839954597048809"/>
          <c:w val="0.81253445546027392"/>
          <c:h val="0.7262734723426314"/>
        </c:manualLayout>
      </c:layout>
      <c:barChart>
        <c:barDir val="col"/>
        <c:grouping val="clustered"/>
        <c:varyColors val="0"/>
        <c:ser>
          <c:idx val="0"/>
          <c:order val="0"/>
          <c:tx>
            <c:strRef>
              <c:f>'SFM QI eval'!$C$6</c:f>
              <c:strCache>
                <c:ptCount val="1"/>
                <c:pt idx="0">
                  <c:v>participants</c:v>
                </c:pt>
              </c:strCache>
            </c:strRef>
          </c:tx>
          <c:spPr>
            <a:solidFill>
              <a:schemeClr val="accent1"/>
            </a:solidFill>
            <a:ln>
              <a:noFill/>
            </a:ln>
            <a:effectLst/>
          </c:spPr>
          <c:invertIfNegative val="0"/>
          <c:cat>
            <c:strRef>
              <c:f>'SFM QI eval'!$D$5:$K$5</c:f>
              <c:strCache>
                <c:ptCount val="8"/>
                <c:pt idx="0">
                  <c:v>CZ8</c:v>
                </c:pt>
                <c:pt idx="1">
                  <c:v>CZ9</c:v>
                </c:pt>
                <c:pt idx="2">
                  <c:v>CZ10</c:v>
                </c:pt>
                <c:pt idx="3">
                  <c:v>CZ11</c:v>
                </c:pt>
                <c:pt idx="4">
                  <c:v>CZ12</c:v>
                </c:pt>
                <c:pt idx="5">
                  <c:v>CZ13</c:v>
                </c:pt>
                <c:pt idx="6">
                  <c:v>CZ14</c:v>
                </c:pt>
                <c:pt idx="7">
                  <c:v>CZ15</c:v>
                </c:pt>
              </c:strCache>
            </c:strRef>
          </c:cat>
          <c:val>
            <c:numRef>
              <c:f>'SFM QI eval'!$D$6:$K$6</c:f>
              <c:numCache>
                <c:formatCode>General</c:formatCode>
                <c:ptCount val="8"/>
                <c:pt idx="0">
                  <c:v>6</c:v>
                </c:pt>
                <c:pt idx="1">
                  <c:v>8</c:v>
                </c:pt>
                <c:pt idx="2">
                  <c:v>26</c:v>
                </c:pt>
                <c:pt idx="5">
                  <c:v>1</c:v>
                </c:pt>
                <c:pt idx="6">
                  <c:v>3</c:v>
                </c:pt>
                <c:pt idx="7">
                  <c:v>6</c:v>
                </c:pt>
              </c:numCache>
            </c:numRef>
          </c:val>
          <c:extLst>
            <c:ext xmlns:c16="http://schemas.microsoft.com/office/drawing/2014/chart" uri="{C3380CC4-5D6E-409C-BE32-E72D297353CC}">
              <c16:uniqueId val="{00000000-98DD-491F-9102-FDF93A45FBA7}"/>
            </c:ext>
          </c:extLst>
        </c:ser>
        <c:ser>
          <c:idx val="1"/>
          <c:order val="1"/>
          <c:tx>
            <c:strRef>
              <c:f>'SFM QI eval'!$C$7</c:f>
              <c:strCache>
                <c:ptCount val="1"/>
                <c:pt idx="0">
                  <c:v>non-participants</c:v>
                </c:pt>
              </c:strCache>
            </c:strRef>
          </c:tx>
          <c:spPr>
            <a:solidFill>
              <a:schemeClr val="accent2"/>
            </a:solidFill>
            <a:ln>
              <a:noFill/>
            </a:ln>
            <a:effectLst/>
          </c:spPr>
          <c:invertIfNegative val="0"/>
          <c:cat>
            <c:strRef>
              <c:f>'SFM QI eval'!$D$5:$K$5</c:f>
              <c:strCache>
                <c:ptCount val="8"/>
                <c:pt idx="0">
                  <c:v>CZ8</c:v>
                </c:pt>
                <c:pt idx="1">
                  <c:v>CZ9</c:v>
                </c:pt>
                <c:pt idx="2">
                  <c:v>CZ10</c:v>
                </c:pt>
                <c:pt idx="3">
                  <c:v>CZ11</c:v>
                </c:pt>
                <c:pt idx="4">
                  <c:v>CZ12</c:v>
                </c:pt>
                <c:pt idx="5">
                  <c:v>CZ13</c:v>
                </c:pt>
                <c:pt idx="6">
                  <c:v>CZ14</c:v>
                </c:pt>
                <c:pt idx="7">
                  <c:v>CZ15</c:v>
                </c:pt>
              </c:strCache>
            </c:strRef>
          </c:cat>
          <c:val>
            <c:numRef>
              <c:f>'SFM QI eval'!$D$7:$K$7</c:f>
              <c:numCache>
                <c:formatCode>General</c:formatCode>
                <c:ptCount val="8"/>
                <c:pt idx="0">
                  <c:v>2</c:v>
                </c:pt>
                <c:pt idx="1">
                  <c:v>7</c:v>
                </c:pt>
                <c:pt idx="2">
                  <c:v>14</c:v>
                </c:pt>
                <c:pt idx="3">
                  <c:v>4</c:v>
                </c:pt>
                <c:pt idx="4">
                  <c:v>12</c:v>
                </c:pt>
                <c:pt idx="5">
                  <c:v>9</c:v>
                </c:pt>
                <c:pt idx="6">
                  <c:v>2</c:v>
                </c:pt>
              </c:numCache>
            </c:numRef>
          </c:val>
          <c:extLst>
            <c:ext xmlns:c16="http://schemas.microsoft.com/office/drawing/2014/chart" uri="{C3380CC4-5D6E-409C-BE32-E72D297353CC}">
              <c16:uniqueId val="{00000001-98DD-491F-9102-FDF93A45FBA7}"/>
            </c:ext>
          </c:extLst>
        </c:ser>
        <c:dLbls>
          <c:showLegendKey val="0"/>
          <c:showVal val="0"/>
          <c:showCatName val="0"/>
          <c:showSerName val="0"/>
          <c:showPercent val="0"/>
          <c:showBubbleSize val="0"/>
        </c:dLbls>
        <c:gapWidth val="219"/>
        <c:overlap val="-27"/>
        <c:axId val="907271232"/>
        <c:axId val="907264032"/>
      </c:barChart>
      <c:catAx>
        <c:axId val="907271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264032"/>
        <c:crosses val="autoZero"/>
        <c:auto val="1"/>
        <c:lblAlgn val="ctr"/>
        <c:lblOffset val="100"/>
        <c:noMultiLvlLbl val="0"/>
      </c:catAx>
      <c:valAx>
        <c:axId val="9072640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Count of sample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7271232"/>
        <c:crosses val="autoZero"/>
        <c:crossBetween val="between"/>
      </c:valAx>
      <c:spPr>
        <a:noFill/>
        <a:ln>
          <a:noFill/>
        </a:ln>
        <a:effectLst/>
      </c:spPr>
    </c:plotArea>
    <c:legend>
      <c:legendPos val="r"/>
      <c:layout>
        <c:manualLayout>
          <c:xMode val="edge"/>
          <c:yMode val="edge"/>
          <c:x val="0.52960374892409701"/>
          <c:y val="0.21019242628723628"/>
          <c:w val="0.2058888286737437"/>
          <c:h val="0.153236032783075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[DNV Sizing results-summary-2024-06-26.xlsx]SFM QI eval!PivotTable1</c:name>
    <c:fmtId val="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'SFM QI eval'!$M$33</c:f>
              <c:strCache>
                <c:ptCount val="1"/>
                <c:pt idx="0">
                  <c:v>Average of sq ft per ton Man J</c:v>
                </c:pt>
              </c:strCache>
            </c:strRef>
          </c:tx>
          <c:spPr>
            <a:solidFill>
              <a:schemeClr val="accent1"/>
            </a:solidFill>
            <a:ln>
              <a:noFill/>
            </a:ln>
            <a:effectLst/>
          </c:spPr>
          <c:invertIfNegative val="0"/>
          <c:cat>
            <c:strRef>
              <c:f>'SFM QI eval'!$L$34:$L$41</c:f>
              <c:strCache>
                <c:ptCount val="7"/>
                <c:pt idx="0">
                  <c:v>8</c:v>
                </c:pt>
                <c:pt idx="1">
                  <c:v>9</c:v>
                </c:pt>
                <c:pt idx="2">
                  <c:v>10</c:v>
                </c:pt>
                <c:pt idx="3">
                  <c:v>11</c:v>
                </c:pt>
                <c:pt idx="4">
                  <c:v>12</c:v>
                </c:pt>
                <c:pt idx="5">
                  <c:v>13</c:v>
                </c:pt>
                <c:pt idx="6">
                  <c:v>14</c:v>
                </c:pt>
              </c:strCache>
            </c:strRef>
          </c:cat>
          <c:val>
            <c:numRef>
              <c:f>'SFM QI eval'!$M$34:$M$41</c:f>
              <c:numCache>
                <c:formatCode>0</c:formatCode>
                <c:ptCount val="7"/>
                <c:pt idx="0">
                  <c:v>644.4217687074829</c:v>
                </c:pt>
                <c:pt idx="1">
                  <c:v>698.34979026173608</c:v>
                </c:pt>
                <c:pt idx="2">
                  <c:v>797.06797541513549</c:v>
                </c:pt>
                <c:pt idx="3">
                  <c:v>730.28360318235741</c:v>
                </c:pt>
                <c:pt idx="4">
                  <c:v>573.33597723569358</c:v>
                </c:pt>
                <c:pt idx="5">
                  <c:v>439.97115357936678</c:v>
                </c:pt>
                <c:pt idx="6">
                  <c:v>617.52875695732837</c:v>
                </c:pt>
              </c:numCache>
            </c:numRef>
          </c:val>
          <c:extLst>
            <c:ext xmlns:c16="http://schemas.microsoft.com/office/drawing/2014/chart" uri="{C3380CC4-5D6E-409C-BE32-E72D297353CC}">
              <c16:uniqueId val="{00000000-EA0D-4315-99A7-CF724229444F}"/>
            </c:ext>
          </c:extLst>
        </c:ser>
        <c:ser>
          <c:idx val="1"/>
          <c:order val="1"/>
          <c:tx>
            <c:strRef>
              <c:f>'SFM QI eval'!$N$33</c:f>
              <c:strCache>
                <c:ptCount val="1"/>
                <c:pt idx="0">
                  <c:v>Average of sq ft per ton actual</c:v>
                </c:pt>
              </c:strCache>
            </c:strRef>
          </c:tx>
          <c:spPr>
            <a:solidFill>
              <a:schemeClr val="accent2"/>
            </a:solidFill>
            <a:ln>
              <a:noFill/>
            </a:ln>
            <a:effectLst/>
          </c:spPr>
          <c:invertIfNegative val="0"/>
          <c:cat>
            <c:strRef>
              <c:f>'SFM QI eval'!$L$34:$L$41</c:f>
              <c:strCache>
                <c:ptCount val="7"/>
                <c:pt idx="0">
                  <c:v>8</c:v>
                </c:pt>
                <c:pt idx="1">
                  <c:v>9</c:v>
                </c:pt>
                <c:pt idx="2">
                  <c:v>10</c:v>
                </c:pt>
                <c:pt idx="3">
                  <c:v>11</c:v>
                </c:pt>
                <c:pt idx="4">
                  <c:v>12</c:v>
                </c:pt>
                <c:pt idx="5">
                  <c:v>13</c:v>
                </c:pt>
                <c:pt idx="6">
                  <c:v>14</c:v>
                </c:pt>
              </c:strCache>
            </c:strRef>
          </c:cat>
          <c:val>
            <c:numRef>
              <c:f>'SFM QI eval'!$N$34:$N$41</c:f>
              <c:numCache>
                <c:formatCode>0</c:formatCode>
                <c:ptCount val="7"/>
                <c:pt idx="0">
                  <c:v>476.5</c:v>
                </c:pt>
                <c:pt idx="1">
                  <c:v>436.03231292517006</c:v>
                </c:pt>
                <c:pt idx="2">
                  <c:v>558.13945578231289</c:v>
                </c:pt>
                <c:pt idx="3">
                  <c:v>779.23333333333335</c:v>
                </c:pt>
                <c:pt idx="4">
                  <c:v>458.82333333333338</c:v>
                </c:pt>
                <c:pt idx="5">
                  <c:v>445.05555555555554</c:v>
                </c:pt>
                <c:pt idx="6">
                  <c:v>466</c:v>
                </c:pt>
              </c:numCache>
            </c:numRef>
          </c:val>
          <c:extLst>
            <c:ext xmlns:c16="http://schemas.microsoft.com/office/drawing/2014/chart" uri="{C3380CC4-5D6E-409C-BE32-E72D297353CC}">
              <c16:uniqueId val="{00000001-EA0D-4315-99A7-CF724229444F}"/>
            </c:ext>
          </c:extLst>
        </c:ser>
        <c:ser>
          <c:idx val="2"/>
          <c:order val="2"/>
          <c:tx>
            <c:strRef>
              <c:f>'SFM QI eval'!$O$33</c:f>
              <c:strCache>
                <c:ptCount val="1"/>
                <c:pt idx="0">
                  <c:v>Count of SiteID</c:v>
                </c:pt>
              </c:strCache>
            </c:strRef>
          </c:tx>
          <c:spPr>
            <a:solidFill>
              <a:schemeClr val="accent3"/>
            </a:solidFill>
            <a:ln>
              <a:noFill/>
            </a:ln>
            <a:effectLst/>
          </c:spPr>
          <c:invertIfNegative val="0"/>
          <c:cat>
            <c:strRef>
              <c:f>'SFM QI eval'!$L$34:$L$41</c:f>
              <c:strCache>
                <c:ptCount val="7"/>
                <c:pt idx="0">
                  <c:v>8</c:v>
                </c:pt>
                <c:pt idx="1">
                  <c:v>9</c:v>
                </c:pt>
                <c:pt idx="2">
                  <c:v>10</c:v>
                </c:pt>
                <c:pt idx="3">
                  <c:v>11</c:v>
                </c:pt>
                <c:pt idx="4">
                  <c:v>12</c:v>
                </c:pt>
                <c:pt idx="5">
                  <c:v>13</c:v>
                </c:pt>
                <c:pt idx="6">
                  <c:v>14</c:v>
                </c:pt>
              </c:strCache>
            </c:strRef>
          </c:cat>
          <c:val>
            <c:numRef>
              <c:f>'SFM QI eval'!$O$34:$O$41</c:f>
              <c:numCache>
                <c:formatCode>0</c:formatCode>
                <c:ptCount val="7"/>
                <c:pt idx="0">
                  <c:v>2</c:v>
                </c:pt>
                <c:pt idx="1">
                  <c:v>7</c:v>
                </c:pt>
                <c:pt idx="2">
                  <c:v>14</c:v>
                </c:pt>
                <c:pt idx="3">
                  <c:v>4</c:v>
                </c:pt>
                <c:pt idx="4">
                  <c:v>12</c:v>
                </c:pt>
                <c:pt idx="5">
                  <c:v>9</c:v>
                </c:pt>
                <c:pt idx="6">
                  <c:v>2</c:v>
                </c:pt>
              </c:numCache>
            </c:numRef>
          </c:val>
          <c:extLst>
            <c:ext xmlns:c16="http://schemas.microsoft.com/office/drawing/2014/chart" uri="{C3380CC4-5D6E-409C-BE32-E72D297353CC}">
              <c16:uniqueId val="{00000002-EA0D-4315-99A7-CF724229444F}"/>
            </c:ext>
          </c:extLst>
        </c:ser>
        <c:dLbls>
          <c:showLegendKey val="0"/>
          <c:showVal val="0"/>
          <c:showCatName val="0"/>
          <c:showSerName val="0"/>
          <c:showPercent val="0"/>
          <c:showBubbleSize val="0"/>
        </c:dLbls>
        <c:gapWidth val="219"/>
        <c:overlap val="-27"/>
        <c:axId val="1160284680"/>
        <c:axId val="1160282520"/>
      </c:barChart>
      <c:catAx>
        <c:axId val="116028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282520"/>
        <c:crosses val="autoZero"/>
        <c:auto val="1"/>
        <c:lblAlgn val="ctr"/>
        <c:lblOffset val="100"/>
        <c:noMultiLvlLbl val="0"/>
      </c:catAx>
      <c:valAx>
        <c:axId val="1160282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02846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0</xdr:colOff>
      <xdr:row>8</xdr:row>
      <xdr:rowOff>163512</xdr:rowOff>
    </xdr:from>
    <xdr:to>
      <xdr:col>11</xdr:col>
      <xdr:colOff>304800</xdr:colOff>
      <xdr:row>24</xdr:row>
      <xdr:rowOff>14287</xdr:rowOff>
    </xdr:to>
    <xdr:graphicFrame macro="">
      <xdr:nvGraphicFramePr>
        <xdr:cNvPr id="2" name="Chart 1">
          <a:extLst>
            <a:ext uri="{FF2B5EF4-FFF2-40B4-BE49-F238E27FC236}">
              <a16:creationId xmlns:a16="http://schemas.microsoft.com/office/drawing/2014/main" id="{61A2D1DF-7A5A-4ADC-AAF4-E8579F0429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361950</xdr:colOff>
      <xdr:row>43</xdr:row>
      <xdr:rowOff>153987</xdr:rowOff>
    </xdr:from>
    <xdr:to>
      <xdr:col>15</xdr:col>
      <xdr:colOff>485775</xdr:colOff>
      <xdr:row>59</xdr:row>
      <xdr:rowOff>7937</xdr:rowOff>
    </xdr:to>
    <xdr:graphicFrame macro="">
      <xdr:nvGraphicFramePr>
        <xdr:cNvPr id="3" name="Chart 2">
          <a:extLst>
            <a:ext uri="{FF2B5EF4-FFF2-40B4-BE49-F238E27FC236}">
              <a16:creationId xmlns:a16="http://schemas.microsoft.com/office/drawing/2014/main" id="{40AAB7BE-4D94-425F-BB02-7D4DD21722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1149350</xdr:colOff>
      <xdr:row>5</xdr:row>
      <xdr:rowOff>6350</xdr:rowOff>
    </xdr:from>
    <xdr:to>
      <xdr:col>21</xdr:col>
      <xdr:colOff>343952</xdr:colOff>
      <xdr:row>30</xdr:row>
      <xdr:rowOff>19672</xdr:rowOff>
    </xdr:to>
    <xdr:pic>
      <xdr:nvPicPr>
        <xdr:cNvPr id="4" name="Picture 3">
          <a:extLst>
            <a:ext uri="{FF2B5EF4-FFF2-40B4-BE49-F238E27FC236}">
              <a16:creationId xmlns:a16="http://schemas.microsoft.com/office/drawing/2014/main" id="{4DEB973B-8E1A-4371-86C7-E220055E82CE}"/>
            </a:ext>
          </a:extLst>
        </xdr:cNvPr>
        <xdr:cNvPicPr>
          <a:picLocks noChangeAspect="1"/>
        </xdr:cNvPicPr>
      </xdr:nvPicPr>
      <xdr:blipFill>
        <a:blip xmlns:r="http://schemas.openxmlformats.org/officeDocument/2006/relationships" r:embed="rId3"/>
        <a:stretch>
          <a:fillRect/>
        </a:stretch>
      </xdr:blipFill>
      <xdr:spPr>
        <a:xfrm>
          <a:off x="9321800" y="927100"/>
          <a:ext cx="7535327" cy="45345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76200</xdr:colOff>
      <xdr:row>8088</xdr:row>
      <xdr:rowOff>161925</xdr:rowOff>
    </xdr:from>
    <xdr:to>
      <xdr:col>26</xdr:col>
      <xdr:colOff>123825</xdr:colOff>
      <xdr:row>8108</xdr:row>
      <xdr:rowOff>66675</xdr:rowOff>
    </xdr:to>
    <xdr:pic>
      <xdr:nvPicPr>
        <xdr:cNvPr id="2" name="Picture 1">
          <a:extLst>
            <a:ext uri="{FF2B5EF4-FFF2-40B4-BE49-F238E27FC236}">
              <a16:creationId xmlns:a16="http://schemas.microsoft.com/office/drawing/2014/main" id="{4358D2AC-885E-99CE-CFA2-C2094689B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6575" y="1464259200"/>
          <a:ext cx="9191625"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85725</xdr:colOff>
      <xdr:row>8080</xdr:row>
      <xdr:rowOff>76200</xdr:rowOff>
    </xdr:from>
    <xdr:to>
      <xdr:col>22</xdr:col>
      <xdr:colOff>196850</xdr:colOff>
      <xdr:row>8087</xdr:row>
      <xdr:rowOff>101600</xdr:rowOff>
    </xdr:to>
    <xdr:sp macro="" textlink="">
      <xdr:nvSpPr>
        <xdr:cNvPr id="3" name="TextBox 2">
          <a:extLst>
            <a:ext uri="{FF2B5EF4-FFF2-40B4-BE49-F238E27FC236}">
              <a16:creationId xmlns:a16="http://schemas.microsoft.com/office/drawing/2014/main" id="{1B70CF84-FB8A-349D-C8B4-AC9966602770}"/>
            </a:ext>
          </a:extLst>
        </xdr:cNvPr>
        <xdr:cNvSpPr txBox="1"/>
      </xdr:nvSpPr>
      <xdr:spPr>
        <a:xfrm>
          <a:off x="10706100" y="1462725675"/>
          <a:ext cx="6816725" cy="129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We found the same numbers in our output, however, we pulled different numbers</a:t>
          </a:r>
          <a:r>
            <a:rPr lang="en-US" sz="1100" baseline="0"/>
            <a:t> for the coil size. This is the interim sizing step where the heating and cooling loads are calculated from the design day. For this heat pump the heating and cooling loads are very different so E+ chose a system with capacity in between at approx 3000 W.</a:t>
          </a:r>
        </a:p>
        <a:p>
          <a:endParaRPr lang="en-US" sz="1100" baseline="0"/>
        </a:p>
        <a:p>
          <a:r>
            <a:rPr lang="en-US">
              <a:hlinkClick xmlns:r="http://schemas.openxmlformats.org/officeDocument/2006/relationships" r:id=""/>
            </a:rPr>
            <a:t>https://bigladdersoftware.com/epx/docs/24-1/engineering-reference/component-sizing.html#dx-coil-sizing:~:text=For%20Coil%3AHeating%3ADX%3ASingleSpeed%20the%20rated%20heating%20capacity%20is%20set%20equal%20to%20the%20cooling%20capacity.</a:t>
          </a:r>
          <a:endParaRPr lang="en-US" sz="1100"/>
        </a:p>
      </xdr:txBody>
    </xdr:sp>
    <xdr:clientData/>
  </xdr:twoCellAnchor>
  <xdr:twoCellAnchor editAs="oneCell">
    <xdr:from>
      <xdr:col>10</xdr:col>
      <xdr:colOff>410485</xdr:colOff>
      <xdr:row>8166</xdr:row>
      <xdr:rowOff>139701</xdr:rowOff>
    </xdr:from>
    <xdr:to>
      <xdr:col>25</xdr:col>
      <xdr:colOff>390931</xdr:colOff>
      <xdr:row>8177</xdr:row>
      <xdr:rowOff>85812</xdr:rowOff>
    </xdr:to>
    <xdr:pic>
      <xdr:nvPicPr>
        <xdr:cNvPr id="4" name="Picture 3">
          <a:extLst>
            <a:ext uri="{FF2B5EF4-FFF2-40B4-BE49-F238E27FC236}">
              <a16:creationId xmlns:a16="http://schemas.microsoft.com/office/drawing/2014/main" id="{59391109-71EA-F09B-7B1D-8AE1C76DCD69}"/>
            </a:ext>
          </a:extLst>
        </xdr:cNvPr>
        <xdr:cNvPicPr>
          <a:picLocks noChangeAspect="1"/>
        </xdr:cNvPicPr>
      </xdr:nvPicPr>
      <xdr:blipFill>
        <a:blip xmlns:r="http://schemas.openxmlformats.org/officeDocument/2006/relationships" r:embed="rId2"/>
        <a:stretch>
          <a:fillRect/>
        </a:stretch>
      </xdr:blipFill>
      <xdr:spPr>
        <a:xfrm>
          <a:off x="12802510" y="1478353026"/>
          <a:ext cx="9124446" cy="1936836"/>
        </a:xfrm>
        <a:prstGeom prst="rect">
          <a:avLst/>
        </a:prstGeom>
      </xdr:spPr>
    </xdr:pic>
    <xdr:clientData/>
  </xdr:twoCellAnchor>
  <xdr:twoCellAnchor editAs="oneCell">
    <xdr:from>
      <xdr:col>10</xdr:col>
      <xdr:colOff>446662</xdr:colOff>
      <xdr:row>8158</xdr:row>
      <xdr:rowOff>95250</xdr:rowOff>
    </xdr:from>
    <xdr:to>
      <xdr:col>22</xdr:col>
      <xdr:colOff>390826</xdr:colOff>
      <xdr:row>8164</xdr:row>
      <xdr:rowOff>82594</xdr:rowOff>
    </xdr:to>
    <xdr:pic>
      <xdr:nvPicPr>
        <xdr:cNvPr id="5" name="Picture 4">
          <a:extLst>
            <a:ext uri="{FF2B5EF4-FFF2-40B4-BE49-F238E27FC236}">
              <a16:creationId xmlns:a16="http://schemas.microsoft.com/office/drawing/2014/main" id="{11211812-CD11-792B-413F-390F8CFA8857}"/>
            </a:ext>
          </a:extLst>
        </xdr:cNvPr>
        <xdr:cNvPicPr>
          <a:picLocks noChangeAspect="1"/>
        </xdr:cNvPicPr>
      </xdr:nvPicPr>
      <xdr:blipFill>
        <a:blip xmlns:r="http://schemas.openxmlformats.org/officeDocument/2006/relationships" r:embed="rId3"/>
        <a:stretch>
          <a:fillRect/>
        </a:stretch>
      </xdr:blipFill>
      <xdr:spPr>
        <a:xfrm>
          <a:off x="12838687" y="1476860775"/>
          <a:ext cx="7259364" cy="107319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personal/jennifer_mcwilliams_dnv_com/Documents/2019%20Project%20Work/DEER/E+%20HVAC%20sizing/Residential%20HVAC%20Sizing/Copy%20of%20graphs045_046_final.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cWilliams, Jennifer" refreshedDate="45470.396316782404" createdVersion="8" refreshedVersion="8" minRefreshableVersion="3" recordCount="36" xr:uid="{4329EA50-B313-4D55-B021-058B27B54374}">
  <cacheSource type="worksheet">
    <worksheetSource ref="A3:B39" sheet="Mobile Home"/>
  </cacheSource>
  <cacheFields count="2">
    <cacheField name="CZ" numFmtId="0">
      <sharedItems containsSemiMixedTypes="0" containsString="0" containsNumber="1" containsInteger="1" minValue="1" maxValue="16" count="16">
        <n v="1"/>
        <n v="2"/>
        <n v="3"/>
        <n v="4"/>
        <n v="5"/>
        <n v="6"/>
        <n v="7"/>
        <n v="8"/>
        <n v="9"/>
        <n v="10"/>
        <n v="11"/>
        <n v="12"/>
        <n v="13"/>
        <n v="14"/>
        <n v="15"/>
        <n v="16"/>
      </sharedItems>
    </cacheField>
    <cacheField name="value" numFmtId="0">
      <sharedItems containsString="0" containsBlank="1" containsNumber="1" containsInteger="1" minValue="7" maxValue="7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cWilliams, Jennifer" refreshedDate="45469.647856481482" createdVersion="8" refreshedVersion="8" minRefreshableVersion="3" recordCount="50" xr:uid="{DE926BD8-CE28-4FE9-BAFA-A91B6215C086}">
  <cacheSource type="worksheet">
    <worksheetSource ref="B30:I80" sheet="climate zones" r:id="rId2"/>
  </cacheSource>
  <cacheFields count="8">
    <cacheField name="SiteID" numFmtId="0">
      <sharedItems containsSemiMixedTypes="0" containsString="0" containsNumber="1" containsInteger="1" minValue="51" maxValue="100"/>
    </cacheField>
    <cacheField name="CZ" numFmtId="0">
      <sharedItems containsSemiMixedTypes="0" containsString="0" containsNumber="1" containsInteger="1" minValue="8" maxValue="14" count="7">
        <n v="10"/>
        <n v="9"/>
        <n v="13"/>
        <n v="8"/>
        <n v="14"/>
        <n v="12"/>
        <n v="11"/>
      </sharedItems>
    </cacheField>
    <cacheField name="floor area" numFmtId="0">
      <sharedItems containsString="0" containsBlank="1" containsNumber="1" containsInteger="1" minValue="740" maxValue="3992"/>
    </cacheField>
    <cacheField name="Man J Tons" numFmtId="0">
      <sharedItems containsSemiMixedTypes="0" containsString="0" containsNumber="1" minValue="1" maxValue="7.18"/>
    </cacheField>
    <cacheField name="Actual Tons" numFmtId="0">
      <sharedItems containsSemiMixedTypes="0" containsString="0" containsNumber="1" minValue="1.5" maxValue="5"/>
    </cacheField>
    <cacheField name="Tonnage Difference Between Manual J and Installed ( &gt; 0 oversized, &lt; 0 undersized)" numFmtId="0">
      <sharedItems containsString="0" containsBlank="1" containsNumber="1" minValue="-2.1799999999999997" maxValue="3.16"/>
    </cacheField>
    <cacheField name="sq ft per ton Man J" numFmtId="1">
      <sharedItems containsString="0" containsBlank="1" containsNumber="1" minValue="284.55056179775278" maxValue="1863.905325443787"/>
    </cacheField>
    <cacheField name="sq ft per ton actual" numFmtId="1">
      <sharedItems containsString="0" containsBlank="1" containsNumber="1" minValue="296" maxValue="1246.666666666666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
  <r>
    <x v="0"/>
    <n v="33"/>
  </r>
  <r>
    <x v="0"/>
    <n v="25"/>
  </r>
  <r>
    <x v="1"/>
    <n v="25"/>
  </r>
  <r>
    <x v="1"/>
    <n v="32"/>
  </r>
  <r>
    <x v="1"/>
    <n v="32"/>
  </r>
  <r>
    <x v="1"/>
    <n v="35"/>
  </r>
  <r>
    <x v="2"/>
    <n v="9"/>
  </r>
  <r>
    <x v="2"/>
    <n v="7"/>
  </r>
  <r>
    <x v="3"/>
    <n v="24"/>
  </r>
  <r>
    <x v="3"/>
    <n v="45"/>
  </r>
  <r>
    <x v="4"/>
    <n v="11"/>
  </r>
  <r>
    <x v="4"/>
    <n v="17"/>
  </r>
  <r>
    <x v="5"/>
    <n v="21"/>
  </r>
  <r>
    <x v="5"/>
    <n v="9"/>
  </r>
  <r>
    <x v="6"/>
    <n v="11"/>
  </r>
  <r>
    <x v="7"/>
    <m/>
  </r>
  <r>
    <x v="8"/>
    <n v="9"/>
  </r>
  <r>
    <x v="9"/>
    <n v="47"/>
  </r>
  <r>
    <x v="9"/>
    <n v="13"/>
  </r>
  <r>
    <x v="9"/>
    <n v="7"/>
  </r>
  <r>
    <x v="10"/>
    <n v="45"/>
  </r>
  <r>
    <x v="10"/>
    <n v="59"/>
  </r>
  <r>
    <x v="11"/>
    <n v="45"/>
  </r>
  <r>
    <x v="11"/>
    <n v="39"/>
  </r>
  <r>
    <x v="11"/>
    <n v="45"/>
  </r>
  <r>
    <x v="12"/>
    <n v="59"/>
  </r>
  <r>
    <x v="12"/>
    <n v="54"/>
  </r>
  <r>
    <x v="13"/>
    <n v="70"/>
  </r>
  <r>
    <x v="14"/>
    <n v="70"/>
  </r>
  <r>
    <x v="15"/>
    <n v="53"/>
  </r>
  <r>
    <x v="15"/>
    <n v="9"/>
  </r>
  <r>
    <x v="15"/>
    <n v="24"/>
  </r>
  <r>
    <x v="15"/>
    <n v="15"/>
  </r>
  <r>
    <x v="15"/>
    <n v="25"/>
  </r>
  <r>
    <x v="15"/>
    <n v="47"/>
  </r>
  <r>
    <x v="15"/>
    <n v="6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n v="51"/>
    <x v="0"/>
    <n v="2610"/>
    <n v="2.4500000000000002"/>
    <n v="4"/>
    <n v="1.5499999999999998"/>
    <n v="1065.3061224489795"/>
    <n v="652.5"/>
  </r>
  <r>
    <n v="52"/>
    <x v="0"/>
    <n v="2784"/>
    <n v="2.2200000000000002"/>
    <n v="4"/>
    <n v="1.7799999999999998"/>
    <n v="1254.0540540540539"/>
    <n v="696"/>
  </r>
  <r>
    <n v="53"/>
    <x v="0"/>
    <n v="1470"/>
    <n v="3.06"/>
    <n v="3"/>
    <n v="-6.0000000000000053E-2"/>
    <n v="480.39215686274508"/>
    <n v="490"/>
  </r>
  <r>
    <n v="54"/>
    <x v="0"/>
    <n v="2660"/>
    <n v="1.84"/>
    <n v="5"/>
    <n v="3.16"/>
    <n v="1445.6521739130435"/>
    <n v="532"/>
  </r>
  <r>
    <n v="55"/>
    <x v="0"/>
    <n v="3150"/>
    <n v="1.69"/>
    <n v="4"/>
    <n v="2.31"/>
    <n v="1863.905325443787"/>
    <n v="787.5"/>
  </r>
  <r>
    <n v="56"/>
    <x v="1"/>
    <n v="1480"/>
    <n v="2.13"/>
    <n v="3"/>
    <m/>
    <m/>
    <n v="493.33333333333331"/>
  </r>
  <r>
    <n v="57"/>
    <x v="0"/>
    <n v="1352"/>
    <n v="2.73"/>
    <n v="3.5"/>
    <n v="0.77"/>
    <n v="495.23809523809524"/>
    <n v="386.28571428571428"/>
  </r>
  <r>
    <n v="58"/>
    <x v="0"/>
    <n v="1413"/>
    <n v="3"/>
    <n v="3"/>
    <n v="0"/>
    <n v="471"/>
    <n v="471"/>
  </r>
  <r>
    <n v="59"/>
    <x v="0"/>
    <n v="1386"/>
    <n v="1.73"/>
    <n v="3"/>
    <n v="1.27"/>
    <n v="801.15606936416191"/>
    <n v="462"/>
  </r>
  <r>
    <n v="60"/>
    <x v="0"/>
    <n v="2755"/>
    <n v="4.3499999999999996"/>
    <n v="3"/>
    <n v="-1.3499999999999996"/>
    <n v="633.33333333333337"/>
    <n v="918.33333333333337"/>
  </r>
  <r>
    <n v="61"/>
    <x v="0"/>
    <n v="1165"/>
    <n v="3.17"/>
    <n v="3"/>
    <n v="-0.16999999999999993"/>
    <n v="367.50788643533122"/>
    <n v="388.33333333333331"/>
  </r>
  <r>
    <n v="62"/>
    <x v="2"/>
    <n v="1252"/>
    <n v="2.83"/>
    <n v="2.5"/>
    <n v="-0.33000000000000007"/>
    <n v="442.40282685512369"/>
    <n v="500.8"/>
  </r>
  <r>
    <n v="63"/>
    <x v="0"/>
    <n v="1594"/>
    <n v="3.47"/>
    <n v="4"/>
    <n v="0.5299999999999998"/>
    <n v="459.36599423631122"/>
    <n v="398.5"/>
  </r>
  <r>
    <n v="64"/>
    <x v="0"/>
    <n v="1488"/>
    <n v="3.32"/>
    <n v="3"/>
    <n v="-0.31999999999999984"/>
    <n v="448.19277108433738"/>
    <n v="496"/>
  </r>
  <r>
    <n v="65"/>
    <x v="1"/>
    <n v="1880"/>
    <n v="2.9"/>
    <n v="3.5"/>
    <n v="0.60000000000000009"/>
    <n v="648.27586206896558"/>
    <n v="537.14285714285711"/>
  </r>
  <r>
    <n v="66"/>
    <x v="3"/>
    <n v="2096"/>
    <n v="2.4500000000000002"/>
    <n v="4"/>
    <n v="1.5499999999999998"/>
    <n v="855.51020408163254"/>
    <n v="524"/>
  </r>
  <r>
    <n v="67"/>
    <x v="1"/>
    <n v="1518"/>
    <n v="1.96"/>
    <n v="4"/>
    <n v="2.04"/>
    <n v="774.48979591836735"/>
    <n v="379.5"/>
  </r>
  <r>
    <n v="68"/>
    <x v="4"/>
    <n v="2000"/>
    <n v="5.39"/>
    <n v="4"/>
    <n v="-1.3899999999999997"/>
    <n v="371.05751391465679"/>
    <n v="500"/>
  </r>
  <r>
    <n v="69"/>
    <x v="1"/>
    <n v="1625"/>
    <n v="2.4"/>
    <n v="4"/>
    <n v="1.6"/>
    <n v="677.08333333333337"/>
    <n v="406.25"/>
  </r>
  <r>
    <n v="70"/>
    <x v="1"/>
    <n v="740"/>
    <n v="1"/>
    <n v="2.5"/>
    <n v="1.5"/>
    <n v="740"/>
    <n v="296"/>
  </r>
  <r>
    <n v="71"/>
    <x v="0"/>
    <n v="2865"/>
    <n v="4.08"/>
    <n v="5"/>
    <n v="0.91999999999999993"/>
    <n v="702.20588235294122"/>
    <n v="573"/>
  </r>
  <r>
    <n v="72"/>
    <x v="2"/>
    <n v="1584"/>
    <n v="2.64"/>
    <n v="2.5"/>
    <n v="-0.14000000000000012"/>
    <n v="600"/>
    <n v="633.6"/>
  </r>
  <r>
    <n v="73"/>
    <x v="2"/>
    <n v="1641"/>
    <n v="2.82"/>
    <n v="3"/>
    <n v="0.18000000000000016"/>
    <n v="581.91489361702133"/>
    <n v="547"/>
  </r>
  <r>
    <n v="74"/>
    <x v="1"/>
    <n v="1200"/>
    <n v="2.31"/>
    <n v="3"/>
    <n v="0.69"/>
    <n v="519.48051948051943"/>
    <n v="400"/>
  </r>
  <r>
    <n v="75"/>
    <x v="1"/>
    <n v="1080"/>
    <n v="1.3"/>
    <n v="2"/>
    <n v="0.7"/>
    <n v="830.76923076923072"/>
    <n v="540"/>
  </r>
  <r>
    <n v="76"/>
    <x v="3"/>
    <n v="1716"/>
    <n v="3.96"/>
    <n v="4"/>
    <n v="4.0000000000000036E-2"/>
    <n v="433.33333333333331"/>
    <n v="429"/>
  </r>
  <r>
    <n v="77"/>
    <x v="0"/>
    <n v="2250"/>
    <n v="3.35"/>
    <n v="4"/>
    <n v="0.64999999999999991"/>
    <n v="671.64179104477614"/>
    <n v="562.5"/>
  </r>
  <r>
    <n v="78"/>
    <x v="4"/>
    <n v="1080"/>
    <n v="1.25"/>
    <n v="2.5"/>
    <n v="1.25"/>
    <n v="864"/>
    <n v="432"/>
  </r>
  <r>
    <n v="79"/>
    <x v="2"/>
    <n v="2282"/>
    <n v="7.18"/>
    <n v="5"/>
    <n v="-2.1799999999999997"/>
    <n v="317.82729805013929"/>
    <n v="456.4"/>
  </r>
  <r>
    <n v="80"/>
    <x v="2"/>
    <n v="1434"/>
    <n v="4.18"/>
    <n v="4"/>
    <n v="-0.17999999999999972"/>
    <n v="343.06220095693783"/>
    <n v="358.5"/>
  </r>
  <r>
    <n v="81"/>
    <x v="2"/>
    <n v="1928"/>
    <n v="5.98"/>
    <n v="5"/>
    <n v="-0.98000000000000043"/>
    <n v="322.4080267558528"/>
    <n v="385.6"/>
  </r>
  <r>
    <n v="82"/>
    <x v="5"/>
    <n v="1125"/>
    <n v="2.14"/>
    <n v="3"/>
    <m/>
    <n v="525.70093457943926"/>
    <m/>
  </r>
  <r>
    <n v="83"/>
    <x v="6"/>
    <n v="2026"/>
    <n v="7.12"/>
    <n v="5"/>
    <n v="-2.12"/>
    <n v="284.55056179775278"/>
    <n v="405.2"/>
  </r>
  <r>
    <n v="84"/>
    <x v="5"/>
    <n v="1421"/>
    <n v="2.95"/>
    <n v="3.5"/>
    <n v="0.54999999999999982"/>
    <n v="481.69491525423729"/>
    <n v="406"/>
  </r>
  <r>
    <n v="85"/>
    <x v="2"/>
    <n v="1526"/>
    <n v="3.45"/>
    <n v="3.5"/>
    <n v="4.9999999999999822E-2"/>
    <n v="442.31884057971013"/>
    <n v="436"/>
  </r>
  <r>
    <n v="86"/>
    <x v="5"/>
    <n v="800"/>
    <n v="2.25"/>
    <n v="2.5"/>
    <n v="0.25"/>
    <n v="355.55555555555554"/>
    <n v="320"/>
  </r>
  <r>
    <n v="87"/>
    <x v="5"/>
    <n v="1600"/>
    <n v="3.16"/>
    <n v="3"/>
    <n v="-0.16000000000000014"/>
    <n v="506.3291139240506"/>
    <n v="533.33333333333337"/>
  </r>
  <r>
    <n v="88"/>
    <x v="2"/>
    <n v="1065"/>
    <n v="2.1"/>
    <n v="3"/>
    <n v="0.89999999999999991"/>
    <n v="507.14285714285711"/>
    <n v="355"/>
  </r>
  <r>
    <n v="89"/>
    <x v="5"/>
    <m/>
    <n v="2.76"/>
    <n v="3"/>
    <n v="0.24000000000000021"/>
    <m/>
    <m/>
  </r>
  <r>
    <n v="90"/>
    <x v="5"/>
    <n v="1850"/>
    <n v="1.72"/>
    <n v="3"/>
    <n v="1.28"/>
    <n v="1075.5813953488373"/>
    <n v="616.66666666666663"/>
  </r>
  <r>
    <n v="91"/>
    <x v="5"/>
    <n v="1274"/>
    <n v="2.63"/>
    <n v="3"/>
    <n v="0.37000000000000011"/>
    <n v="484.41064638783274"/>
    <n v="424.66666666666669"/>
  </r>
  <r>
    <n v="92"/>
    <x v="6"/>
    <n v="2000"/>
    <n v="3.75"/>
    <n v="3"/>
    <n v="-0.75"/>
    <n v="533.33333333333337"/>
    <n v="666.66666666666663"/>
  </r>
  <r>
    <n v="93"/>
    <x v="5"/>
    <n v="2400"/>
    <n v="3.82"/>
    <n v="5"/>
    <n v="1.1800000000000002"/>
    <n v="628.27225130890054"/>
    <n v="480"/>
  </r>
  <r>
    <n v="94"/>
    <x v="5"/>
    <n v="1414"/>
    <n v="1.64"/>
    <n v="3"/>
    <n v="1.36"/>
    <n v="862.19512195121956"/>
    <n v="471.33333333333331"/>
  </r>
  <r>
    <n v="95"/>
    <x v="5"/>
    <n v="1204"/>
    <n v="3.44"/>
    <n v="3"/>
    <n v="-0.43999999999999995"/>
    <n v="350"/>
    <n v="401.33333333333331"/>
  </r>
  <r>
    <n v="96"/>
    <x v="6"/>
    <n v="3992"/>
    <n v="2.8"/>
    <n v="5"/>
    <n v="2.2000000000000002"/>
    <n v="1425.7142857142858"/>
    <n v="798.4"/>
  </r>
  <r>
    <n v="97"/>
    <x v="5"/>
    <n v="2622"/>
    <n v="3.83"/>
    <n v="5"/>
    <n v="1.17"/>
    <n v="684.59530026109655"/>
    <n v="524.4"/>
  </r>
  <r>
    <n v="98"/>
    <x v="5"/>
    <n v="1642"/>
    <n v="4.66"/>
    <n v="4"/>
    <n v="-0.66000000000000014"/>
    <n v="352.36051502145921"/>
    <n v="410.5"/>
  </r>
  <r>
    <n v="99"/>
    <x v="6"/>
    <n v="1870"/>
    <n v="2.76"/>
    <n v="1.5"/>
    <n v="-1.2599999999999998"/>
    <n v="677.536231884058"/>
    <n v="1246.6666666666667"/>
  </r>
  <r>
    <n v="100"/>
    <x v="2"/>
    <n v="1663"/>
    <n v="4.13"/>
    <n v="5"/>
    <n v="0.87000000000000011"/>
    <n v="402.66343825665859"/>
    <n v="332.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4578A47-A30C-4DA0-9116-BBD9BE0238E4}" name="PivotTable1" cacheId="18"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5">
  <location ref="L33:O41" firstHeaderRow="0" firstDataRow="1" firstDataCol="1"/>
  <pivotFields count="8">
    <pivotField dataField="1" showAll="0"/>
    <pivotField axis="axisRow" showAll="0">
      <items count="8">
        <item x="3"/>
        <item x="1"/>
        <item x="0"/>
        <item x="6"/>
        <item x="5"/>
        <item x="2"/>
        <item x="4"/>
        <item t="default"/>
      </items>
    </pivotField>
    <pivotField showAll="0"/>
    <pivotField showAll="0"/>
    <pivotField showAll="0"/>
    <pivotField showAll="0"/>
    <pivotField dataField="1" showAll="0"/>
    <pivotField dataField="1" showAll="0"/>
  </pivotFields>
  <rowFields count="1">
    <field x="1"/>
  </rowFields>
  <rowItems count="8">
    <i>
      <x/>
    </i>
    <i>
      <x v="1"/>
    </i>
    <i>
      <x v="2"/>
    </i>
    <i>
      <x v="3"/>
    </i>
    <i>
      <x v="4"/>
    </i>
    <i>
      <x v="5"/>
    </i>
    <i>
      <x v="6"/>
    </i>
    <i t="grand">
      <x/>
    </i>
  </rowItems>
  <colFields count="1">
    <field x="-2"/>
  </colFields>
  <colItems count="3">
    <i>
      <x/>
    </i>
    <i i="1">
      <x v="1"/>
    </i>
    <i i="2">
      <x v="2"/>
    </i>
  </colItems>
  <dataFields count="3">
    <dataField name="Average of sq ft per ton Man J" fld="6" subtotal="average" baseField="1" baseItem="0" numFmtId="1"/>
    <dataField name="Average of sq ft per ton actual" fld="7" subtotal="average" baseField="1" baseItem="3"/>
    <dataField name="Count of SiteID" fld="0" subtotal="count" baseField="1" baseItem="6"/>
  </dataFields>
  <formats count="1">
    <format dxfId="1">
      <pivotArea outline="0" collapsedLevelsAreSubtotals="1" fieldPosition="0"/>
    </format>
  </formats>
  <chartFormats count="6">
    <chartFormat chart="1"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1"/>
          </reference>
        </references>
      </pivotArea>
    </chartFormat>
    <chartFormat chart="1" format="2" series="1">
      <pivotArea type="data" outline="0" fieldPosition="0">
        <references count="1">
          <reference field="4294967294" count="1" selected="0">
            <x v="2"/>
          </reference>
        </references>
      </pivotArea>
    </chartFormat>
    <chartFormat chart="4" format="3" series="1">
      <pivotArea type="data" outline="0" fieldPosition="0">
        <references count="1">
          <reference field="4294967294" count="1" selected="0">
            <x v="0"/>
          </reference>
        </references>
      </pivotArea>
    </chartFormat>
    <chartFormat chart="4" format="4" series="1">
      <pivotArea type="data" outline="0" fieldPosition="0">
        <references count="1">
          <reference field="4294967294" count="1" selected="0">
            <x v="1"/>
          </reference>
        </references>
      </pivotArea>
    </chartFormat>
    <chartFormat chart="4" format="5"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5E652B6-FBFD-4563-8452-7F43376EB455}" name="PivotTable3" cacheId="1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4:H21" firstHeaderRow="1" firstDataRow="1" firstDataCol="1"/>
  <pivotFields count="2">
    <pivotField axis="axisRow" showAll="0">
      <items count="17">
        <item x="0"/>
        <item x="1"/>
        <item x="2"/>
        <item x="3"/>
        <item x="4"/>
        <item x="5"/>
        <item x="6"/>
        <item x="7"/>
        <item x="8"/>
        <item x="9"/>
        <item x="10"/>
        <item x="11"/>
        <item x="12"/>
        <item x="13"/>
        <item x="14"/>
        <item x="15"/>
        <item t="default"/>
      </items>
    </pivotField>
    <pivotField dataField="1" showAll="0"/>
  </pivotFields>
  <rowFields count="1">
    <field x="0"/>
  </rowFields>
  <rowItems count="17">
    <i>
      <x/>
    </i>
    <i>
      <x v="1"/>
    </i>
    <i>
      <x v="2"/>
    </i>
    <i>
      <x v="3"/>
    </i>
    <i>
      <x v="4"/>
    </i>
    <i>
      <x v="5"/>
    </i>
    <i>
      <x v="6"/>
    </i>
    <i>
      <x v="7"/>
    </i>
    <i>
      <x v="8"/>
    </i>
    <i>
      <x v="9"/>
    </i>
    <i>
      <x v="10"/>
    </i>
    <i>
      <x v="11"/>
    </i>
    <i>
      <x v="12"/>
    </i>
    <i>
      <x v="13"/>
    </i>
    <i>
      <x v="14"/>
    </i>
    <i>
      <x v="15"/>
    </i>
    <i t="grand">
      <x/>
    </i>
  </rowItems>
  <colItems count="1">
    <i/>
  </colItems>
  <dataFields count="1">
    <dataField name="Average of value" fld="1" subtotal="average" baseField="0" baseItem="0"/>
  </dataFields>
  <formats count="1">
    <format dxfId="0">
      <pivotArea collapsedLevelsAreSubtotals="1" fieldPosition="0">
        <references count="1">
          <reference field="0"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lmac.org/publications/FINAL_HVAC_Impact_Evaluation_WO32_Report_28Jan2015_Volume1_Report.pdf" TargetMode="External"/><Relationship Id="rId1" Type="http://schemas.openxmlformats.org/officeDocument/2006/relationships/hyperlink" Target="https://www.energystar.gov/sites/default/files/asset/document/SizingGuidelines_0.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almac.org/publications/FINAL_HVAC_Impact_Evaluation_WO32_Report_28Jan2015_Volume1_Report.pdf" TargetMode="Externa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energystar.gov/sites/default/files/asset/document/SizingGuidelines_0.pdf" TargetMode="External"/><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AA26C-5B72-49F1-BD4F-F61C762423B4}">
  <dimension ref="A1:T77"/>
  <sheetViews>
    <sheetView tabSelected="1" topLeftCell="A58" workbookViewId="0">
      <selection activeCell="A38" sqref="A38:J55"/>
    </sheetView>
  </sheetViews>
  <sheetFormatPr defaultRowHeight="14.5" x14ac:dyDescent="0.35"/>
  <cols>
    <col min="1" max="1" width="7.453125" customWidth="1"/>
    <col min="2" max="2" width="14.453125" customWidth="1"/>
    <col min="3" max="3" width="12.453125" customWidth="1"/>
    <col min="4" max="4" width="12.08984375" customWidth="1"/>
    <col min="5" max="5" width="12.26953125" customWidth="1"/>
    <col min="6" max="6" width="8.81640625" customWidth="1"/>
    <col min="7" max="7" width="8.26953125" customWidth="1"/>
    <col min="8" max="8" width="14" customWidth="1"/>
    <col min="9" max="10" width="12.6328125" customWidth="1"/>
    <col min="11" max="11" width="3.81640625" customWidth="1"/>
    <col min="12" max="12" width="17.54296875" customWidth="1"/>
    <col min="13" max="13" width="17.453125" customWidth="1"/>
    <col min="14" max="14" width="16.90625" customWidth="1"/>
  </cols>
  <sheetData>
    <row r="1" spans="1:13" x14ac:dyDescent="0.35">
      <c r="B1" t="s">
        <v>409</v>
      </c>
      <c r="H1" t="s">
        <v>452</v>
      </c>
    </row>
    <row r="2" spans="1:13" ht="47" customHeight="1" x14ac:dyDescent="0.35">
      <c r="A2" s="1" t="s">
        <v>0</v>
      </c>
      <c r="B2" s="5" t="s">
        <v>1</v>
      </c>
      <c r="C2" s="5" t="s">
        <v>2</v>
      </c>
      <c r="D2" s="5" t="s">
        <v>3</v>
      </c>
      <c r="E2" s="6" t="s">
        <v>4</v>
      </c>
      <c r="F2" s="6" t="s">
        <v>5</v>
      </c>
      <c r="G2" s="6" t="s">
        <v>6</v>
      </c>
      <c r="H2" s="34" t="s">
        <v>7</v>
      </c>
      <c r="I2" s="34" t="s">
        <v>8</v>
      </c>
      <c r="J2" s="34" t="s">
        <v>438</v>
      </c>
      <c r="M2" t="s">
        <v>9</v>
      </c>
    </row>
    <row r="3" spans="1:13" x14ac:dyDescent="0.35">
      <c r="A3">
        <v>1</v>
      </c>
      <c r="B3" s="7">
        <v>2.5</v>
      </c>
      <c r="C3" s="7">
        <v>2</v>
      </c>
      <c r="D3" s="7">
        <f>'Mobile Home'!J5+1</f>
        <v>3.5</v>
      </c>
      <c r="E3" s="8">
        <v>80</v>
      </c>
      <c r="F3" s="8">
        <f t="shared" ref="F3:F11" si="0">IF(C3/1.5*40&gt;40,60,40)</f>
        <v>60</v>
      </c>
      <c r="G3" s="8">
        <v>80</v>
      </c>
      <c r="H3" s="8">
        <f>B3*12*0.95</f>
        <v>28.5</v>
      </c>
      <c r="I3" s="8">
        <f t="shared" ref="I3:J18" si="1">C3*12*0.95</f>
        <v>22.799999999999997</v>
      </c>
      <c r="J3" s="8">
        <f t="shared" si="1"/>
        <v>39.9</v>
      </c>
      <c r="L3" s="44" t="s">
        <v>10</v>
      </c>
      <c r="M3" s="9" t="s">
        <v>11</v>
      </c>
    </row>
    <row r="4" spans="1:13" x14ac:dyDescent="0.35">
      <c r="A4">
        <v>2</v>
      </c>
      <c r="B4" s="7">
        <v>2.5</v>
      </c>
      <c r="C4" s="7">
        <v>2</v>
      </c>
      <c r="D4" s="7">
        <f>'Mobile Home'!J6+1</f>
        <v>3.5</v>
      </c>
      <c r="E4" s="8">
        <v>80</v>
      </c>
      <c r="F4" s="8">
        <f t="shared" si="0"/>
        <v>60</v>
      </c>
      <c r="G4" s="8">
        <v>80</v>
      </c>
      <c r="H4" s="8">
        <f t="shared" ref="H4:H18" si="2">B4*12*0.95</f>
        <v>28.5</v>
      </c>
      <c r="I4" s="8">
        <f t="shared" si="1"/>
        <v>22.799999999999997</v>
      </c>
      <c r="J4" s="8">
        <f t="shared" si="1"/>
        <v>39.9</v>
      </c>
      <c r="L4" s="44"/>
      <c r="M4" s="9" t="s">
        <v>12</v>
      </c>
    </row>
    <row r="5" spans="1:13" x14ac:dyDescent="0.35">
      <c r="A5">
        <v>3</v>
      </c>
      <c r="B5" s="7">
        <v>2.5</v>
      </c>
      <c r="C5" s="7">
        <v>2</v>
      </c>
      <c r="D5" s="7">
        <f>'Mobile Home'!J7+1</f>
        <v>2.5</v>
      </c>
      <c r="E5" s="8">
        <v>80</v>
      </c>
      <c r="F5" s="8">
        <f t="shared" si="0"/>
        <v>60</v>
      </c>
      <c r="G5" s="8">
        <v>80</v>
      </c>
      <c r="H5" s="8">
        <f t="shared" si="2"/>
        <v>28.5</v>
      </c>
      <c r="I5" s="8">
        <f t="shared" si="1"/>
        <v>22.799999999999997</v>
      </c>
      <c r="J5" s="8">
        <f t="shared" si="1"/>
        <v>28.5</v>
      </c>
      <c r="L5" s="44"/>
      <c r="M5" s="9" t="s">
        <v>13</v>
      </c>
    </row>
    <row r="6" spans="1:13" x14ac:dyDescent="0.35">
      <c r="A6">
        <v>4</v>
      </c>
      <c r="B6" s="7">
        <v>2.5</v>
      </c>
      <c r="C6" s="7">
        <v>2</v>
      </c>
      <c r="D6" s="7">
        <f>'Mobile Home'!J8+1</f>
        <v>3.5</v>
      </c>
      <c r="E6" s="8">
        <v>80</v>
      </c>
      <c r="F6" s="8">
        <f t="shared" si="0"/>
        <v>60</v>
      </c>
      <c r="G6" s="8">
        <v>80</v>
      </c>
      <c r="H6" s="8">
        <f t="shared" si="2"/>
        <v>28.5</v>
      </c>
      <c r="I6" s="8">
        <f t="shared" si="1"/>
        <v>22.799999999999997</v>
      </c>
      <c r="J6" s="8">
        <f t="shared" si="1"/>
        <v>39.9</v>
      </c>
      <c r="L6" s="44" t="s">
        <v>14</v>
      </c>
      <c r="M6" s="9" t="s">
        <v>15</v>
      </c>
    </row>
    <row r="7" spans="1:13" x14ac:dyDescent="0.35">
      <c r="A7">
        <v>5</v>
      </c>
      <c r="B7" s="7">
        <v>2.5</v>
      </c>
      <c r="C7" s="7">
        <v>2</v>
      </c>
      <c r="D7" s="7">
        <f>'Mobile Home'!J9+1</f>
        <v>3</v>
      </c>
      <c r="E7" s="8">
        <v>80</v>
      </c>
      <c r="F7" s="8">
        <f t="shared" si="0"/>
        <v>60</v>
      </c>
      <c r="G7" s="8">
        <v>80</v>
      </c>
      <c r="H7" s="8">
        <f t="shared" si="2"/>
        <v>28.5</v>
      </c>
      <c r="I7" s="8">
        <f t="shared" si="1"/>
        <v>22.799999999999997</v>
      </c>
      <c r="J7" s="8">
        <f t="shared" si="1"/>
        <v>34.199999999999996</v>
      </c>
      <c r="L7" s="44"/>
      <c r="M7" s="9" t="s">
        <v>13</v>
      </c>
    </row>
    <row r="8" spans="1:13" x14ac:dyDescent="0.35">
      <c r="A8">
        <v>6</v>
      </c>
      <c r="B8" s="7">
        <v>2.5</v>
      </c>
      <c r="C8" s="7">
        <v>2</v>
      </c>
      <c r="D8" s="7">
        <f>'Mobile Home'!J10+1</f>
        <v>3</v>
      </c>
      <c r="E8" s="8">
        <v>80</v>
      </c>
      <c r="F8" s="8">
        <f t="shared" si="0"/>
        <v>60</v>
      </c>
      <c r="G8" s="8">
        <v>80</v>
      </c>
      <c r="H8" s="8">
        <f t="shared" si="2"/>
        <v>28.5</v>
      </c>
      <c r="I8" s="8">
        <f t="shared" si="1"/>
        <v>22.799999999999997</v>
      </c>
      <c r="J8" s="8">
        <f t="shared" si="1"/>
        <v>34.199999999999996</v>
      </c>
      <c r="L8" s="44" t="s">
        <v>16</v>
      </c>
      <c r="M8" s="9" t="s">
        <v>17</v>
      </c>
    </row>
    <row r="9" spans="1:13" x14ac:dyDescent="0.35">
      <c r="A9">
        <v>7</v>
      </c>
      <c r="B9" s="7">
        <v>2.5</v>
      </c>
      <c r="C9" s="7">
        <v>2</v>
      </c>
      <c r="D9" s="7">
        <f>'Mobile Home'!J11+1</f>
        <v>2.5</v>
      </c>
      <c r="E9" s="8">
        <v>80</v>
      </c>
      <c r="F9" s="8">
        <f t="shared" si="0"/>
        <v>60</v>
      </c>
      <c r="G9" s="8">
        <v>80</v>
      </c>
      <c r="H9" s="8">
        <f t="shared" si="2"/>
        <v>28.5</v>
      </c>
      <c r="I9" s="8">
        <f t="shared" si="1"/>
        <v>22.799999999999997</v>
      </c>
      <c r="J9" s="8">
        <f t="shared" si="1"/>
        <v>28.5</v>
      </c>
      <c r="L9" s="44"/>
      <c r="M9" s="9" t="s">
        <v>18</v>
      </c>
    </row>
    <row r="10" spans="1:13" x14ac:dyDescent="0.35">
      <c r="A10">
        <v>8</v>
      </c>
      <c r="B10" s="7">
        <v>2.5</v>
      </c>
      <c r="C10" s="7">
        <v>2</v>
      </c>
      <c r="D10" s="7">
        <f>'Mobile Home'!J12+1</f>
        <v>2.5</v>
      </c>
      <c r="E10" s="8">
        <v>80</v>
      </c>
      <c r="F10" s="8">
        <f t="shared" si="0"/>
        <v>60</v>
      </c>
      <c r="G10" s="8">
        <v>80</v>
      </c>
      <c r="H10" s="8">
        <f t="shared" si="2"/>
        <v>28.5</v>
      </c>
      <c r="I10" s="8">
        <f t="shared" si="1"/>
        <v>22.799999999999997</v>
      </c>
      <c r="J10" s="8">
        <f t="shared" si="1"/>
        <v>28.5</v>
      </c>
      <c r="L10" s="44"/>
      <c r="M10" s="30" t="s">
        <v>19</v>
      </c>
    </row>
    <row r="11" spans="1:13" x14ac:dyDescent="0.35">
      <c r="A11">
        <v>9</v>
      </c>
      <c r="B11" s="7">
        <v>2.5</v>
      </c>
      <c r="C11" s="7">
        <v>2</v>
      </c>
      <c r="D11" s="7">
        <f>'Mobile Home'!J13+1</f>
        <v>2.5</v>
      </c>
      <c r="E11" s="8">
        <v>80</v>
      </c>
      <c r="F11" s="8">
        <f t="shared" si="0"/>
        <v>60</v>
      </c>
      <c r="G11" s="8">
        <v>80</v>
      </c>
      <c r="H11" s="8">
        <f t="shared" si="2"/>
        <v>28.5</v>
      </c>
      <c r="I11" s="8">
        <f t="shared" si="1"/>
        <v>22.799999999999997</v>
      </c>
      <c r="J11" s="8">
        <f t="shared" si="1"/>
        <v>28.5</v>
      </c>
    </row>
    <row r="12" spans="1:13" x14ac:dyDescent="0.35">
      <c r="A12">
        <v>10</v>
      </c>
      <c r="B12" s="7">
        <v>3</v>
      </c>
      <c r="C12" s="7">
        <v>2.5</v>
      </c>
      <c r="D12" s="7">
        <f>'Mobile Home'!J14+1</f>
        <v>3</v>
      </c>
      <c r="E12" s="8">
        <v>100</v>
      </c>
      <c r="F12" s="8">
        <v>80</v>
      </c>
      <c r="G12" s="8">
        <v>80</v>
      </c>
      <c r="H12" s="8">
        <f t="shared" si="2"/>
        <v>34.199999999999996</v>
      </c>
      <c r="I12" s="8">
        <f t="shared" si="1"/>
        <v>28.5</v>
      </c>
      <c r="J12" s="8">
        <f t="shared" si="1"/>
        <v>34.199999999999996</v>
      </c>
      <c r="M12" s="9" t="s">
        <v>20</v>
      </c>
    </row>
    <row r="13" spans="1:13" x14ac:dyDescent="0.35">
      <c r="A13">
        <v>11</v>
      </c>
      <c r="B13" s="7">
        <v>3</v>
      </c>
      <c r="C13" s="7">
        <v>2.5</v>
      </c>
      <c r="D13" s="7">
        <f>'Mobile Home'!J15+1</f>
        <v>4</v>
      </c>
      <c r="E13" s="8">
        <v>100</v>
      </c>
      <c r="F13" s="8">
        <v>80</v>
      </c>
      <c r="G13" s="8">
        <v>80</v>
      </c>
      <c r="H13" s="8">
        <f t="shared" si="2"/>
        <v>34.199999999999996</v>
      </c>
      <c r="I13" s="8">
        <f t="shared" si="1"/>
        <v>28.5</v>
      </c>
      <c r="J13" s="8">
        <f t="shared" si="1"/>
        <v>45.599999999999994</v>
      </c>
    </row>
    <row r="14" spans="1:13" x14ac:dyDescent="0.35">
      <c r="A14">
        <v>12</v>
      </c>
      <c r="B14" s="7">
        <v>3</v>
      </c>
      <c r="C14" s="7">
        <v>2.5</v>
      </c>
      <c r="D14" s="7">
        <f>'Mobile Home'!J16+1</f>
        <v>3.5</v>
      </c>
      <c r="E14" s="8">
        <v>100</v>
      </c>
      <c r="F14" s="8">
        <v>80</v>
      </c>
      <c r="G14" s="8">
        <v>80</v>
      </c>
      <c r="H14" s="8">
        <f t="shared" si="2"/>
        <v>34.199999999999996</v>
      </c>
      <c r="I14" s="8">
        <f t="shared" si="1"/>
        <v>28.5</v>
      </c>
      <c r="J14" s="8">
        <f t="shared" si="1"/>
        <v>39.9</v>
      </c>
      <c r="L14" s="33">
        <v>45471</v>
      </c>
      <c r="M14" t="s">
        <v>440</v>
      </c>
    </row>
    <row r="15" spans="1:13" x14ac:dyDescent="0.35">
      <c r="A15">
        <v>13</v>
      </c>
      <c r="B15" s="7">
        <v>3</v>
      </c>
      <c r="C15" s="7">
        <v>2.5</v>
      </c>
      <c r="D15" s="7">
        <f>'Mobile Home'!J17+1</f>
        <v>4</v>
      </c>
      <c r="E15" s="8">
        <v>100</v>
      </c>
      <c r="F15" s="8">
        <v>80</v>
      </c>
      <c r="G15" s="8">
        <v>80</v>
      </c>
      <c r="H15" s="8">
        <f t="shared" si="2"/>
        <v>34.199999999999996</v>
      </c>
      <c r="I15" s="8">
        <f t="shared" si="1"/>
        <v>28.5</v>
      </c>
      <c r="J15" s="8">
        <f t="shared" si="1"/>
        <v>45.599999999999994</v>
      </c>
      <c r="M15" t="s">
        <v>441</v>
      </c>
    </row>
    <row r="16" spans="1:13" x14ac:dyDescent="0.35">
      <c r="A16">
        <v>14</v>
      </c>
      <c r="B16" s="7">
        <v>3</v>
      </c>
      <c r="C16" s="7">
        <v>2.5</v>
      </c>
      <c r="D16" s="7">
        <f>'Mobile Home'!J18+1</f>
        <v>5</v>
      </c>
      <c r="E16" s="8">
        <v>100</v>
      </c>
      <c r="F16" s="8">
        <v>80</v>
      </c>
      <c r="G16" s="8">
        <v>80</v>
      </c>
      <c r="H16" s="8">
        <f t="shared" si="2"/>
        <v>34.199999999999996</v>
      </c>
      <c r="I16" s="8">
        <f t="shared" si="1"/>
        <v>28.5</v>
      </c>
      <c r="J16" s="8">
        <f t="shared" si="1"/>
        <v>57</v>
      </c>
      <c r="M16" t="s">
        <v>443</v>
      </c>
    </row>
    <row r="17" spans="1:14" x14ac:dyDescent="0.35">
      <c r="A17">
        <v>15</v>
      </c>
      <c r="B17" s="7">
        <v>3</v>
      </c>
      <c r="C17" s="7">
        <v>2.5</v>
      </c>
      <c r="D17" s="7">
        <f>'Mobile Home'!J19+1</f>
        <v>5</v>
      </c>
      <c r="E17" s="8">
        <v>100</v>
      </c>
      <c r="F17" s="8">
        <v>80</v>
      </c>
      <c r="G17" s="8">
        <v>80</v>
      </c>
      <c r="H17" s="8">
        <f t="shared" si="2"/>
        <v>34.199999999999996</v>
      </c>
      <c r="I17" s="8">
        <f t="shared" si="1"/>
        <v>28.5</v>
      </c>
      <c r="J17" s="8">
        <f t="shared" si="1"/>
        <v>57</v>
      </c>
      <c r="M17" t="s">
        <v>453</v>
      </c>
    </row>
    <row r="18" spans="1:14" x14ac:dyDescent="0.35">
      <c r="A18">
        <v>16</v>
      </c>
      <c r="B18" s="7">
        <v>3</v>
      </c>
      <c r="C18" s="7">
        <v>2.5</v>
      </c>
      <c r="D18" s="7">
        <f>'Mobile Home'!J20+1</f>
        <v>3.5</v>
      </c>
      <c r="E18" s="8">
        <v>100</v>
      </c>
      <c r="F18" s="8">
        <v>80</v>
      </c>
      <c r="G18" s="8">
        <v>80</v>
      </c>
      <c r="H18" s="8">
        <f t="shared" si="2"/>
        <v>34.199999999999996</v>
      </c>
      <c r="I18" s="8">
        <f t="shared" si="1"/>
        <v>28.5</v>
      </c>
      <c r="J18" s="8">
        <f t="shared" si="1"/>
        <v>39.9</v>
      </c>
      <c r="L18" s="33">
        <v>45474</v>
      </c>
      <c r="M18" t="s">
        <v>444</v>
      </c>
    </row>
    <row r="19" spans="1:14" x14ac:dyDescent="0.35">
      <c r="M19" t="s">
        <v>445</v>
      </c>
    </row>
    <row r="20" spans="1:14" s="1" customFormat="1" ht="48.9" customHeight="1" x14ac:dyDescent="0.35">
      <c r="A20" s="1" t="s">
        <v>0</v>
      </c>
      <c r="B20" s="5" t="s">
        <v>21</v>
      </c>
      <c r="C20" s="5" t="s">
        <v>22</v>
      </c>
      <c r="D20" s="5" t="s">
        <v>23</v>
      </c>
      <c r="E20" s="6" t="s">
        <v>24</v>
      </c>
      <c r="F20" s="6" t="s">
        <v>25</v>
      </c>
      <c r="G20" s="6" t="s">
        <v>26</v>
      </c>
      <c r="H20" s="6" t="s">
        <v>27</v>
      </c>
      <c r="I20" s="6" t="s">
        <v>28</v>
      </c>
      <c r="J20" s="6" t="s">
        <v>29</v>
      </c>
      <c r="M20" t="s">
        <v>448</v>
      </c>
      <c r="N20" s="30" t="s">
        <v>449</v>
      </c>
    </row>
    <row r="21" spans="1:14" x14ac:dyDescent="0.35">
      <c r="A21">
        <v>1</v>
      </c>
      <c r="B21" s="2">
        <f>1454/B3</f>
        <v>581.6</v>
      </c>
      <c r="C21" s="2">
        <f>1024/C3</f>
        <v>512</v>
      </c>
      <c r="D21" s="2">
        <f>1242/D3</f>
        <v>354.85714285714283</v>
      </c>
      <c r="E21" s="2">
        <f>E3*1000/1454</f>
        <v>55.020632737276479</v>
      </c>
      <c r="F21" s="2">
        <f>F3*1000/1024</f>
        <v>58.59375</v>
      </c>
      <c r="G21" s="2">
        <f>G3*1000/1242</f>
        <v>64.412238325281805</v>
      </c>
      <c r="H21" s="2">
        <f>H3*1000/1454</f>
        <v>19.601100412654745</v>
      </c>
      <c r="I21" s="2">
        <f>I3*1000/1024</f>
        <v>22.265624999999996</v>
      </c>
      <c r="J21" s="2">
        <f>J3*1000/1242</f>
        <v>32.125603864734302</v>
      </c>
      <c r="M21" s="3" t="s">
        <v>450</v>
      </c>
    </row>
    <row r="22" spans="1:14" x14ac:dyDescent="0.35">
      <c r="A22">
        <v>2</v>
      </c>
      <c r="B22" s="2">
        <f t="shared" ref="B22:B36" si="3">1454/B4</f>
        <v>581.6</v>
      </c>
      <c r="C22" s="2">
        <f t="shared" ref="C22:C36" si="4">1024/C4</f>
        <v>512</v>
      </c>
      <c r="D22" s="2">
        <f t="shared" ref="D22:D36" si="5">1242/D4</f>
        <v>354.85714285714283</v>
      </c>
      <c r="E22" s="2">
        <f t="shared" ref="E22:E36" si="6">E4*1000/1454</f>
        <v>55.020632737276479</v>
      </c>
      <c r="F22" s="2">
        <f t="shared" ref="F22:F36" si="7">F4*1000/1024</f>
        <v>58.59375</v>
      </c>
      <c r="G22" s="2">
        <f t="shared" ref="G22:G36" si="8">G4*1000/1242</f>
        <v>64.412238325281805</v>
      </c>
      <c r="H22" s="2">
        <f t="shared" ref="H22:H36" si="9">H4*1000/1454</f>
        <v>19.601100412654745</v>
      </c>
      <c r="I22" s="2">
        <f t="shared" ref="I22:I36" si="10">I4*1000/1024</f>
        <v>22.265624999999996</v>
      </c>
      <c r="J22" s="2">
        <f t="shared" ref="J22:J36" si="11">J4*1000/1242</f>
        <v>32.125603864734302</v>
      </c>
      <c r="M22" s="3" t="s">
        <v>447</v>
      </c>
    </row>
    <row r="23" spans="1:14" x14ac:dyDescent="0.35">
      <c r="A23">
        <v>3</v>
      </c>
      <c r="B23" s="2">
        <f t="shared" si="3"/>
        <v>581.6</v>
      </c>
      <c r="C23" s="2">
        <f t="shared" si="4"/>
        <v>512</v>
      </c>
      <c r="D23" s="2">
        <f t="shared" si="5"/>
        <v>496.8</v>
      </c>
      <c r="E23" s="2">
        <f t="shared" si="6"/>
        <v>55.020632737276479</v>
      </c>
      <c r="F23" s="2">
        <f t="shared" si="7"/>
        <v>58.59375</v>
      </c>
      <c r="G23" s="2">
        <f t="shared" si="8"/>
        <v>64.412238325281805</v>
      </c>
      <c r="H23" s="2">
        <f t="shared" si="9"/>
        <v>19.601100412654745</v>
      </c>
      <c r="I23" s="2">
        <f t="shared" si="10"/>
        <v>22.265624999999996</v>
      </c>
      <c r="J23" s="2">
        <f t="shared" si="11"/>
        <v>22.946859903381643</v>
      </c>
      <c r="M23" t="s">
        <v>446</v>
      </c>
    </row>
    <row r="24" spans="1:14" x14ac:dyDescent="0.35">
      <c r="A24">
        <v>4</v>
      </c>
      <c r="B24" s="2">
        <f t="shared" si="3"/>
        <v>581.6</v>
      </c>
      <c r="C24" s="2">
        <f t="shared" si="4"/>
        <v>512</v>
      </c>
      <c r="D24" s="2">
        <f t="shared" si="5"/>
        <v>354.85714285714283</v>
      </c>
      <c r="E24" s="2">
        <f t="shared" si="6"/>
        <v>55.020632737276479</v>
      </c>
      <c r="F24" s="2">
        <f t="shared" si="7"/>
        <v>58.59375</v>
      </c>
      <c r="G24" s="2">
        <f t="shared" si="8"/>
        <v>64.412238325281805</v>
      </c>
      <c r="H24" s="2">
        <f t="shared" si="9"/>
        <v>19.601100412654745</v>
      </c>
      <c r="I24" s="2">
        <f t="shared" si="10"/>
        <v>22.265624999999996</v>
      </c>
      <c r="J24" s="2">
        <f t="shared" si="11"/>
        <v>32.125603864734302</v>
      </c>
      <c r="M24" t="s">
        <v>451</v>
      </c>
    </row>
    <row r="25" spans="1:14" x14ac:dyDescent="0.35">
      <c r="A25">
        <v>5</v>
      </c>
      <c r="B25" s="2">
        <f t="shared" si="3"/>
        <v>581.6</v>
      </c>
      <c r="C25" s="2">
        <f t="shared" si="4"/>
        <v>512</v>
      </c>
      <c r="D25" s="2">
        <f t="shared" si="5"/>
        <v>414</v>
      </c>
      <c r="E25" s="2">
        <f t="shared" si="6"/>
        <v>55.020632737276479</v>
      </c>
      <c r="F25" s="2">
        <f t="shared" si="7"/>
        <v>58.59375</v>
      </c>
      <c r="G25" s="2">
        <f t="shared" si="8"/>
        <v>64.412238325281805</v>
      </c>
      <c r="H25" s="2">
        <f t="shared" si="9"/>
        <v>19.601100412654745</v>
      </c>
      <c r="I25" s="2">
        <f t="shared" si="10"/>
        <v>22.265624999999996</v>
      </c>
      <c r="J25" s="2">
        <f t="shared" si="11"/>
        <v>27.536231884057965</v>
      </c>
    </row>
    <row r="26" spans="1:14" x14ac:dyDescent="0.35">
      <c r="A26">
        <v>6</v>
      </c>
      <c r="B26" s="2">
        <f t="shared" si="3"/>
        <v>581.6</v>
      </c>
      <c r="C26" s="2">
        <f t="shared" si="4"/>
        <v>512</v>
      </c>
      <c r="D26" s="2">
        <f t="shared" si="5"/>
        <v>414</v>
      </c>
      <c r="E26" s="2">
        <f t="shared" si="6"/>
        <v>55.020632737276479</v>
      </c>
      <c r="F26" s="2">
        <f t="shared" si="7"/>
        <v>58.59375</v>
      </c>
      <c r="G26" s="2">
        <f t="shared" si="8"/>
        <v>64.412238325281805</v>
      </c>
      <c r="H26" s="2">
        <f t="shared" si="9"/>
        <v>19.601100412654745</v>
      </c>
      <c r="I26" s="2">
        <f t="shared" si="10"/>
        <v>22.265624999999996</v>
      </c>
      <c r="J26" s="2">
        <f t="shared" si="11"/>
        <v>27.536231884057965</v>
      </c>
    </row>
    <row r="27" spans="1:14" x14ac:dyDescent="0.35">
      <c r="A27">
        <v>7</v>
      </c>
      <c r="B27" s="2">
        <f t="shared" si="3"/>
        <v>581.6</v>
      </c>
      <c r="C27" s="2">
        <f t="shared" si="4"/>
        <v>512</v>
      </c>
      <c r="D27" s="2">
        <f t="shared" si="5"/>
        <v>496.8</v>
      </c>
      <c r="E27" s="2">
        <f t="shared" si="6"/>
        <v>55.020632737276479</v>
      </c>
      <c r="F27" s="2">
        <f t="shared" si="7"/>
        <v>58.59375</v>
      </c>
      <c r="G27" s="2">
        <f t="shared" si="8"/>
        <v>64.412238325281805</v>
      </c>
      <c r="H27" s="2">
        <f t="shared" si="9"/>
        <v>19.601100412654745</v>
      </c>
      <c r="I27" s="2">
        <f t="shared" si="10"/>
        <v>22.265624999999996</v>
      </c>
      <c r="J27" s="2">
        <f t="shared" si="11"/>
        <v>22.946859903381643</v>
      </c>
    </row>
    <row r="28" spans="1:14" x14ac:dyDescent="0.35">
      <c r="A28">
        <v>8</v>
      </c>
      <c r="B28" s="2">
        <f t="shared" si="3"/>
        <v>581.6</v>
      </c>
      <c r="C28" s="2">
        <f t="shared" si="4"/>
        <v>512</v>
      </c>
      <c r="D28" s="2">
        <f t="shared" si="5"/>
        <v>496.8</v>
      </c>
      <c r="E28" s="2">
        <f t="shared" si="6"/>
        <v>55.020632737276479</v>
      </c>
      <c r="F28" s="2">
        <f t="shared" si="7"/>
        <v>58.59375</v>
      </c>
      <c r="G28" s="2">
        <f t="shared" si="8"/>
        <v>64.412238325281805</v>
      </c>
      <c r="H28" s="2">
        <f t="shared" si="9"/>
        <v>19.601100412654745</v>
      </c>
      <c r="I28" s="2">
        <f t="shared" si="10"/>
        <v>22.265624999999996</v>
      </c>
      <c r="J28" s="2">
        <f t="shared" si="11"/>
        <v>22.946859903381643</v>
      </c>
    </row>
    <row r="29" spans="1:14" x14ac:dyDescent="0.35">
      <c r="A29">
        <v>9</v>
      </c>
      <c r="B29" s="2">
        <f t="shared" si="3"/>
        <v>581.6</v>
      </c>
      <c r="C29" s="2">
        <f t="shared" si="4"/>
        <v>512</v>
      </c>
      <c r="D29" s="2">
        <f t="shared" si="5"/>
        <v>496.8</v>
      </c>
      <c r="E29" s="2">
        <f t="shared" si="6"/>
        <v>55.020632737276479</v>
      </c>
      <c r="F29" s="2">
        <f t="shared" si="7"/>
        <v>58.59375</v>
      </c>
      <c r="G29" s="2">
        <f t="shared" si="8"/>
        <v>64.412238325281805</v>
      </c>
      <c r="H29" s="2">
        <f t="shared" si="9"/>
        <v>19.601100412654745</v>
      </c>
      <c r="I29" s="2">
        <f t="shared" si="10"/>
        <v>22.265624999999996</v>
      </c>
      <c r="J29" s="2">
        <f t="shared" si="11"/>
        <v>22.946859903381643</v>
      </c>
    </row>
    <row r="30" spans="1:14" x14ac:dyDescent="0.35">
      <c r="A30">
        <v>10</v>
      </c>
      <c r="B30" s="2">
        <f t="shared" si="3"/>
        <v>484.66666666666669</v>
      </c>
      <c r="C30" s="2">
        <f t="shared" si="4"/>
        <v>409.6</v>
      </c>
      <c r="D30" s="2">
        <f t="shared" si="5"/>
        <v>414</v>
      </c>
      <c r="E30" s="2">
        <f t="shared" si="6"/>
        <v>68.7757909215956</v>
      </c>
      <c r="F30" s="2">
        <f t="shared" si="7"/>
        <v>78.125</v>
      </c>
      <c r="G30" s="2">
        <f t="shared" si="8"/>
        <v>64.412238325281805</v>
      </c>
      <c r="H30" s="2">
        <f t="shared" si="9"/>
        <v>23.521320495185691</v>
      </c>
      <c r="I30" s="2">
        <f t="shared" si="10"/>
        <v>27.83203125</v>
      </c>
      <c r="J30" s="2">
        <f t="shared" si="11"/>
        <v>27.536231884057965</v>
      </c>
    </row>
    <row r="31" spans="1:14" x14ac:dyDescent="0.35">
      <c r="A31">
        <v>11</v>
      </c>
      <c r="B31" s="2">
        <f t="shared" si="3"/>
        <v>484.66666666666669</v>
      </c>
      <c r="C31" s="2">
        <f t="shared" si="4"/>
        <v>409.6</v>
      </c>
      <c r="D31" s="2">
        <f t="shared" si="5"/>
        <v>310.5</v>
      </c>
      <c r="E31" s="2">
        <f t="shared" si="6"/>
        <v>68.7757909215956</v>
      </c>
      <c r="F31" s="2">
        <f t="shared" si="7"/>
        <v>78.125</v>
      </c>
      <c r="G31" s="2">
        <f t="shared" si="8"/>
        <v>64.412238325281805</v>
      </c>
      <c r="H31" s="2">
        <f t="shared" si="9"/>
        <v>23.521320495185691</v>
      </c>
      <c r="I31" s="2">
        <f t="shared" si="10"/>
        <v>27.83203125</v>
      </c>
      <c r="J31" s="2">
        <f t="shared" si="11"/>
        <v>36.714975845410621</v>
      </c>
    </row>
    <row r="32" spans="1:14" x14ac:dyDescent="0.35">
      <c r="A32">
        <v>12</v>
      </c>
      <c r="B32" s="2">
        <f t="shared" si="3"/>
        <v>484.66666666666669</v>
      </c>
      <c r="C32" s="2">
        <f t="shared" si="4"/>
        <v>409.6</v>
      </c>
      <c r="D32" s="2">
        <f t="shared" si="5"/>
        <v>354.85714285714283</v>
      </c>
      <c r="E32" s="2">
        <f t="shared" si="6"/>
        <v>68.7757909215956</v>
      </c>
      <c r="F32" s="2">
        <f t="shared" si="7"/>
        <v>78.125</v>
      </c>
      <c r="G32" s="2">
        <f t="shared" si="8"/>
        <v>64.412238325281805</v>
      </c>
      <c r="H32" s="2">
        <f t="shared" si="9"/>
        <v>23.521320495185691</v>
      </c>
      <c r="I32" s="2">
        <f t="shared" si="10"/>
        <v>27.83203125</v>
      </c>
      <c r="J32" s="2">
        <f t="shared" si="11"/>
        <v>32.125603864734302</v>
      </c>
    </row>
    <row r="33" spans="1:20" x14ac:dyDescent="0.35">
      <c r="A33">
        <v>13</v>
      </c>
      <c r="B33" s="2">
        <f t="shared" si="3"/>
        <v>484.66666666666669</v>
      </c>
      <c r="C33" s="2">
        <f t="shared" si="4"/>
        <v>409.6</v>
      </c>
      <c r="D33" s="2">
        <f t="shared" si="5"/>
        <v>310.5</v>
      </c>
      <c r="E33" s="2">
        <f t="shared" si="6"/>
        <v>68.7757909215956</v>
      </c>
      <c r="F33" s="2">
        <f t="shared" si="7"/>
        <v>78.125</v>
      </c>
      <c r="G33" s="2">
        <f t="shared" si="8"/>
        <v>64.412238325281805</v>
      </c>
      <c r="H33" s="2">
        <f t="shared" si="9"/>
        <v>23.521320495185691</v>
      </c>
      <c r="I33" s="2">
        <f t="shared" si="10"/>
        <v>27.83203125</v>
      </c>
      <c r="J33" s="2">
        <f t="shared" si="11"/>
        <v>36.714975845410621</v>
      </c>
    </row>
    <row r="34" spans="1:20" x14ac:dyDescent="0.35">
      <c r="A34">
        <v>14</v>
      </c>
      <c r="B34" s="2">
        <f t="shared" si="3"/>
        <v>484.66666666666669</v>
      </c>
      <c r="C34" s="2">
        <f t="shared" si="4"/>
        <v>409.6</v>
      </c>
      <c r="D34" s="2">
        <f t="shared" si="5"/>
        <v>248.4</v>
      </c>
      <c r="E34" s="2">
        <f t="shared" si="6"/>
        <v>68.7757909215956</v>
      </c>
      <c r="F34" s="2">
        <f t="shared" si="7"/>
        <v>78.125</v>
      </c>
      <c r="G34" s="2">
        <f t="shared" si="8"/>
        <v>64.412238325281805</v>
      </c>
      <c r="H34" s="2">
        <f t="shared" si="9"/>
        <v>23.521320495185691</v>
      </c>
      <c r="I34" s="2">
        <f t="shared" si="10"/>
        <v>27.83203125</v>
      </c>
      <c r="J34" s="2">
        <f t="shared" si="11"/>
        <v>45.893719806763286</v>
      </c>
    </row>
    <row r="35" spans="1:20" x14ac:dyDescent="0.35">
      <c r="A35">
        <v>15</v>
      </c>
      <c r="B35" s="2">
        <f t="shared" si="3"/>
        <v>484.66666666666669</v>
      </c>
      <c r="C35" s="2">
        <f t="shared" si="4"/>
        <v>409.6</v>
      </c>
      <c r="D35" s="2">
        <f t="shared" si="5"/>
        <v>248.4</v>
      </c>
      <c r="E35" s="2">
        <f t="shared" si="6"/>
        <v>68.7757909215956</v>
      </c>
      <c r="F35" s="2">
        <f t="shared" si="7"/>
        <v>78.125</v>
      </c>
      <c r="G35" s="2">
        <f t="shared" si="8"/>
        <v>64.412238325281805</v>
      </c>
      <c r="H35" s="2">
        <f t="shared" si="9"/>
        <v>23.521320495185691</v>
      </c>
      <c r="I35" s="2">
        <f t="shared" si="10"/>
        <v>27.83203125</v>
      </c>
      <c r="J35" s="2">
        <f t="shared" si="11"/>
        <v>45.893719806763286</v>
      </c>
    </row>
    <row r="36" spans="1:20" x14ac:dyDescent="0.35">
      <c r="A36">
        <v>16</v>
      </c>
      <c r="B36" s="2">
        <f t="shared" si="3"/>
        <v>484.66666666666669</v>
      </c>
      <c r="C36" s="2">
        <f t="shared" si="4"/>
        <v>409.6</v>
      </c>
      <c r="D36" s="2">
        <f t="shared" si="5"/>
        <v>354.85714285714283</v>
      </c>
      <c r="E36" s="2">
        <f t="shared" si="6"/>
        <v>68.7757909215956</v>
      </c>
      <c r="F36" s="2">
        <f t="shared" si="7"/>
        <v>78.125</v>
      </c>
      <c r="G36" s="2">
        <f t="shared" si="8"/>
        <v>64.412238325281805</v>
      </c>
      <c r="H36" s="2">
        <f t="shared" si="9"/>
        <v>23.521320495185691</v>
      </c>
      <c r="I36" s="2">
        <f t="shared" si="10"/>
        <v>27.83203125</v>
      </c>
      <c r="J36" s="2">
        <f t="shared" si="11"/>
        <v>32.125603864734302</v>
      </c>
    </row>
    <row r="38" spans="1:20" x14ac:dyDescent="0.35">
      <c r="A38" s="27" t="s">
        <v>476</v>
      </c>
      <c r="Q38" t="s">
        <v>477</v>
      </c>
    </row>
    <row r="39" spans="1:20" ht="61.5" x14ac:dyDescent="0.35">
      <c r="A39" s="1" t="s">
        <v>0</v>
      </c>
      <c r="B39" s="5" t="s">
        <v>21</v>
      </c>
      <c r="C39" s="5" t="s">
        <v>22</v>
      </c>
      <c r="D39" s="5" t="s">
        <v>23</v>
      </c>
      <c r="E39" s="6" t="s">
        <v>24</v>
      </c>
      <c r="F39" s="6" t="s">
        <v>25</v>
      </c>
      <c r="G39" s="6" t="s">
        <v>26</v>
      </c>
      <c r="H39" s="6" t="s">
        <v>27</v>
      </c>
      <c r="I39" s="6" t="s">
        <v>28</v>
      </c>
      <c r="J39" s="6" t="s">
        <v>29</v>
      </c>
      <c r="L39" s="5" t="s">
        <v>30</v>
      </c>
      <c r="M39" s="6" t="s">
        <v>31</v>
      </c>
      <c r="N39" s="6" t="s">
        <v>32</v>
      </c>
      <c r="Q39" s="1" t="s">
        <v>0</v>
      </c>
      <c r="R39" s="5" t="s">
        <v>21</v>
      </c>
      <c r="S39" s="5" t="s">
        <v>22</v>
      </c>
      <c r="T39" s="5" t="s">
        <v>23</v>
      </c>
    </row>
    <row r="40" spans="1:20" x14ac:dyDescent="0.35">
      <c r="A40">
        <v>1</v>
      </c>
      <c r="B40" s="2">
        <f>'results-summary_SMm_CZ01-09'!F43</f>
        <v>4080</v>
      </c>
      <c r="C40" s="2">
        <f>'results-summary_MFm'!AB37</f>
        <v>4078.91400356964</v>
      </c>
      <c r="D40" s="2">
        <f>'results-summary_DMo'!F37</f>
        <v>2259.4459955871753</v>
      </c>
      <c r="E40" s="3">
        <f>'results-summary_SMm_CZ01-09'!G84</f>
        <v>7.6</v>
      </c>
      <c r="F40" s="3">
        <f>'results-summary_MFm'!AB72</f>
        <v>7.3781360794632507</v>
      </c>
      <c r="G40" s="3">
        <f>'results-summary_DMo'!F72</f>
        <v>13.778506405439254</v>
      </c>
      <c r="H40" s="2">
        <f>'results-summary_SMm_CZ01-09'!F41</f>
        <v>2720</v>
      </c>
      <c r="I40" s="2">
        <f>'results-summary_MFm'!AB38</f>
        <v>2724.105335636777</v>
      </c>
      <c r="J40" s="2">
        <f>'results-summary_DMo'!F38</f>
        <v>1506.1718110242348</v>
      </c>
      <c r="K40" s="2"/>
      <c r="L40" s="2">
        <f>'results-summary_SMm_CZ01-09'!F44</f>
        <v>1843</v>
      </c>
      <c r="M40" s="3">
        <f>'results-summary_SMm_CZ01-09'!G85</f>
        <v>33.799999999999997</v>
      </c>
      <c r="N40" s="2">
        <f>'results-summary_SMm_CZ01-09'!F42</f>
        <v>1224</v>
      </c>
      <c r="Q40">
        <v>1</v>
      </c>
      <c r="R40" s="2">
        <f>B40/1.8</f>
        <v>2266.6666666666665</v>
      </c>
      <c r="S40" s="2">
        <f t="shared" ref="S40:T55" si="12">C40/1.8</f>
        <v>2266.0633353164667</v>
      </c>
      <c r="T40" s="2">
        <f t="shared" si="12"/>
        <v>1255.2477753262085</v>
      </c>
    </row>
    <row r="41" spans="1:20" x14ac:dyDescent="0.35">
      <c r="A41">
        <v>2</v>
      </c>
      <c r="B41" s="2">
        <f>'results-summary_SMm_CZ01-09'!F47</f>
        <v>1542</v>
      </c>
      <c r="C41" s="2">
        <f>'results-summary_MFm'!AB39</f>
        <v>1913.2090708587118</v>
      </c>
      <c r="D41" s="2">
        <f>'results-summary_DMo'!F39</f>
        <v>1092.7235539779351</v>
      </c>
      <c r="E41" s="3">
        <f>'results-summary_SMm_CZ01-09'!G88</f>
        <v>15.7</v>
      </c>
      <c r="F41" s="3">
        <f>'results-summary_MFm'!AB74</f>
        <v>12.714145022243924</v>
      </c>
      <c r="G41" s="3">
        <f>'results-summary_DMo'!F73</f>
        <v>22.42384989264627</v>
      </c>
      <c r="H41" s="2">
        <f>'results-summary_SMm_CZ01-09'!F45</f>
        <v>1192</v>
      </c>
      <c r="I41" s="2">
        <f>'results-summary_MFm'!AB40</f>
        <v>1421.9965586443011</v>
      </c>
      <c r="J41" s="2">
        <f>'results-summary_DMo'!F40</f>
        <v>832.94550135325403</v>
      </c>
      <c r="K41" s="2"/>
      <c r="L41" s="2">
        <f>'results-summary_SMm_CZ01-09'!F48</f>
        <v>1064</v>
      </c>
      <c r="M41" s="3">
        <f>'results-summary_SMm_CZ01-09'!G89</f>
        <v>44.9</v>
      </c>
      <c r="N41" s="2">
        <f>'results-summary_SMm_CZ01-09'!F46</f>
        <v>828</v>
      </c>
      <c r="Q41">
        <v>2</v>
      </c>
      <c r="R41" s="2">
        <f t="shared" ref="R41:R55" si="13">B41/1.8</f>
        <v>856.66666666666663</v>
      </c>
      <c r="S41" s="2">
        <f t="shared" si="12"/>
        <v>1062.8939282548399</v>
      </c>
      <c r="T41" s="2">
        <f t="shared" si="12"/>
        <v>607.06864109885282</v>
      </c>
    </row>
    <row r="42" spans="1:20" x14ac:dyDescent="0.35">
      <c r="A42">
        <v>3</v>
      </c>
      <c r="B42" s="2">
        <f>'results-summary_SMm_CZ01-09'!F51</f>
        <v>1540</v>
      </c>
      <c r="C42" s="2">
        <f>'results-summary_MFm'!AB41</f>
        <v>1930.2338079715237</v>
      </c>
      <c r="D42" s="2">
        <f>'results-summary_DMo'!F41</f>
        <v>1077.0675944616155</v>
      </c>
      <c r="E42" s="3">
        <f>'results-summary_SMm_CZ01-09'!G92</f>
        <v>18</v>
      </c>
      <c r="F42" s="3">
        <f>'results-summary_MFm'!AB76</f>
        <v>13.642409592013887</v>
      </c>
      <c r="G42" s="3">
        <f>'results-summary_DMo'!F74</f>
        <v>25.714882313472891</v>
      </c>
      <c r="H42" s="2">
        <f>'results-summary_SMm_CZ01-09'!F59</f>
        <v>1441</v>
      </c>
      <c r="I42" s="2">
        <f>'results-summary_MFm'!AB42</f>
        <v>1291.060340232023</v>
      </c>
      <c r="J42" s="2">
        <f>'results-summary_DMo'!F42</f>
        <v>717.98555840653421</v>
      </c>
      <c r="K42" s="2"/>
      <c r="L42" s="2">
        <f>'results-summary_SMm_CZ01-09'!F52</f>
        <v>1021</v>
      </c>
      <c r="M42" s="3">
        <f>'results-summary_SMm_CZ01-09'!G93</f>
        <v>54.2</v>
      </c>
      <c r="N42" s="2">
        <f>'results-summary_SMm_CZ01-09'!F60</f>
        <v>982</v>
      </c>
      <c r="Q42">
        <v>3</v>
      </c>
      <c r="R42" s="2">
        <f t="shared" si="13"/>
        <v>855.55555555555554</v>
      </c>
      <c r="S42" s="2">
        <f t="shared" si="12"/>
        <v>1072.3521155397355</v>
      </c>
      <c r="T42" s="2">
        <f t="shared" si="12"/>
        <v>598.37088581200862</v>
      </c>
    </row>
    <row r="43" spans="1:20" x14ac:dyDescent="0.35">
      <c r="A43">
        <v>4</v>
      </c>
      <c r="B43" s="2">
        <f>'results-summary_SMm_CZ01-09'!F55</f>
        <v>1481</v>
      </c>
      <c r="C43" s="2">
        <f>'results-summary_MFm'!AB43</f>
        <v>1819.4692103743473</v>
      </c>
      <c r="D43" s="2">
        <f>'results-summary_DMo'!F43</f>
        <v>1112.2546238277537</v>
      </c>
      <c r="E43" s="3">
        <f>'results-summary_SMm_CZ01-09'!G96</f>
        <v>16.399999999999999</v>
      </c>
      <c r="F43" s="3">
        <f>'results-summary_MFm'!AB78</f>
        <v>12.833123990885417</v>
      </c>
      <c r="G43" s="3">
        <f>'results-summary_DMo'!F75</f>
        <v>22.311658033637496</v>
      </c>
      <c r="H43" s="2">
        <f>'results-summary_SMm_CZ01-09'!F53</f>
        <v>1128</v>
      </c>
      <c r="I43" s="2">
        <f>'results-summary_MFm'!AB44</f>
        <v>1361.4630301398465</v>
      </c>
      <c r="J43" s="2">
        <f>'results-summary_DMo'!F44</f>
        <v>828.58726921744881</v>
      </c>
      <c r="K43" s="2"/>
      <c r="L43" s="2">
        <f>'results-summary_SMm_CZ01-09'!F56</f>
        <v>1093</v>
      </c>
      <c r="M43" s="3">
        <f>'results-summary_SMm_CZ01-09'!G97</f>
        <v>43.7</v>
      </c>
      <c r="N43" s="2">
        <f>'results-summary_SMm_CZ01-09'!F54</f>
        <v>839</v>
      </c>
      <c r="Q43">
        <v>4</v>
      </c>
      <c r="R43" s="2">
        <f t="shared" si="13"/>
        <v>822.77777777777771</v>
      </c>
      <c r="S43" s="2">
        <f t="shared" si="12"/>
        <v>1010.8162279857485</v>
      </c>
      <c r="T43" s="2">
        <f t="shared" si="12"/>
        <v>617.9192354598631</v>
      </c>
    </row>
    <row r="44" spans="1:20" x14ac:dyDescent="0.35">
      <c r="A44">
        <v>5</v>
      </c>
      <c r="B44" s="2">
        <f>'results-summary_SMm_CZ01-09'!F59</f>
        <v>1441</v>
      </c>
      <c r="C44" s="2">
        <f>'results-summary_MFm'!AB45</f>
        <v>1959.7871521552343</v>
      </c>
      <c r="D44" s="2">
        <f>'results-summary_DMo'!F45</f>
        <v>1059.1361877434715</v>
      </c>
      <c r="E44" s="3">
        <f>'results-summary_SMm_CZ01-09'!G100</f>
        <v>19.100000000000001</v>
      </c>
      <c r="F44" s="3">
        <f>'results-summary_MFm'!AB80</f>
        <v>13.315550438548897</v>
      </c>
      <c r="G44" s="3">
        <f>'results-summary_DMo'!F76</f>
        <v>26.008388182143502</v>
      </c>
      <c r="H44" s="2">
        <f>'results-summary_SMm_CZ01-09'!F57</f>
        <v>961</v>
      </c>
      <c r="I44" s="2">
        <f>'results-summary_MFm'!AB46</f>
        <v>1306.4167045695574</v>
      </c>
      <c r="J44" s="2">
        <f>'results-summary_DMo'!F46</f>
        <v>706.03261800013343</v>
      </c>
      <c r="K44" s="2"/>
      <c r="L44" s="2">
        <f>'results-summary_SMm_CZ01-09'!F60</f>
        <v>982</v>
      </c>
      <c r="M44" s="3">
        <f>'results-summary_SMm_CZ01-09'!G101</f>
        <v>56.1</v>
      </c>
      <c r="N44" s="2">
        <f>'results-summary_SMm_CZ01-09'!F58</f>
        <v>653</v>
      </c>
      <c r="Q44">
        <v>5</v>
      </c>
      <c r="R44" s="2">
        <f t="shared" si="13"/>
        <v>800.55555555555554</v>
      </c>
      <c r="S44" s="2">
        <f t="shared" si="12"/>
        <v>1088.7706400862412</v>
      </c>
      <c r="T44" s="2">
        <f t="shared" si="12"/>
        <v>588.40899319081745</v>
      </c>
    </row>
    <row r="45" spans="1:20" x14ac:dyDescent="0.35">
      <c r="A45">
        <v>6</v>
      </c>
      <c r="B45" s="2">
        <f>'results-summary_SMm_CZ01-09'!F63</f>
        <v>1780</v>
      </c>
      <c r="C45" s="2">
        <f>'results-summary_MFm'!AB47</f>
        <v>1968.702109926445</v>
      </c>
      <c r="D45" s="2">
        <f>'results-summary_DMo'!F47</f>
        <v>1190.3882026672056</v>
      </c>
      <c r="E45" s="3">
        <f>'results-summary_SMm_CZ01-09'!G104</f>
        <v>16.2</v>
      </c>
      <c r="F45" s="3">
        <f>'results-summary_MFm'!AB82</f>
        <v>13.128045779079857</v>
      </c>
      <c r="G45" s="3">
        <f>'results-summary_DMo'!F77</f>
        <v>24.276763079262839</v>
      </c>
      <c r="H45" s="2">
        <f>'results-summary_SMm_CZ01-09'!F61</f>
        <v>1186</v>
      </c>
      <c r="I45" s="2">
        <f>'results-summary_MFm'!AB48</f>
        <v>1320.8067408824174</v>
      </c>
      <c r="J45" s="2">
        <f>'results-summary_DMo'!F48</f>
        <v>793.5266589967863</v>
      </c>
      <c r="K45" s="2"/>
      <c r="L45" s="2">
        <f>'results-summary_SMm_CZ01-09'!F64</f>
        <v>1216</v>
      </c>
      <c r="M45" s="3">
        <f>'results-summary_SMm_CZ01-09'!G105</f>
        <v>47.5</v>
      </c>
      <c r="N45" s="2">
        <f>'results-summary_SMm_CZ01-09'!F62</f>
        <v>805</v>
      </c>
      <c r="Q45">
        <v>6</v>
      </c>
      <c r="R45" s="2">
        <f t="shared" si="13"/>
        <v>988.88888888888891</v>
      </c>
      <c r="S45" s="2">
        <f t="shared" si="12"/>
        <v>1093.7233944035806</v>
      </c>
      <c r="T45" s="2">
        <f t="shared" si="12"/>
        <v>661.32677925955863</v>
      </c>
    </row>
    <row r="46" spans="1:20" x14ac:dyDescent="0.35">
      <c r="A46">
        <v>7</v>
      </c>
      <c r="B46" s="2">
        <f>'results-summary_SMm_CZ01-09'!F67</f>
        <v>1456</v>
      </c>
      <c r="C46" s="2">
        <f>'results-summary_MFm'!AB49</f>
        <v>1916.4769108389894</v>
      </c>
      <c r="D46" s="2">
        <f>'results-summary_DMo'!F49</f>
        <v>1009.5161216115148</v>
      </c>
      <c r="E46" s="3">
        <f>'results-summary_SMm_CZ01-09'!G108</f>
        <v>20.3</v>
      </c>
      <c r="F46" s="3">
        <f>'results-summary_MFm'!AB84</f>
        <v>12.246490579788773</v>
      </c>
      <c r="G46" s="3">
        <f>'results-summary_DMo'!F78</f>
        <v>29.500941662193593</v>
      </c>
      <c r="H46" s="2">
        <f>'results-summary_SMm_CZ01-09'!F65</f>
        <v>993</v>
      </c>
      <c r="I46" s="2">
        <f>'results-summary_MFm'!AB50</f>
        <v>1404.5562694799132</v>
      </c>
      <c r="J46" s="2">
        <f>'results-summary_DMo'!F50</f>
        <v>682.1653307343114</v>
      </c>
      <c r="K46" s="2"/>
      <c r="L46" s="2">
        <f>'results-summary_SMm_CZ01-09'!F68</f>
        <v>1155</v>
      </c>
      <c r="M46" s="3">
        <f>'results-summary_SMm_CZ01-09'!G109</f>
        <v>49.7</v>
      </c>
      <c r="N46" s="2">
        <f>'results-summary_SMm_CZ01-09'!F66</f>
        <v>803</v>
      </c>
      <c r="Q46">
        <v>7</v>
      </c>
      <c r="R46" s="2">
        <f t="shared" si="13"/>
        <v>808.88888888888891</v>
      </c>
      <c r="S46" s="2">
        <f t="shared" si="12"/>
        <v>1064.7093949105497</v>
      </c>
      <c r="T46" s="2">
        <f t="shared" si="12"/>
        <v>560.84228978417491</v>
      </c>
    </row>
    <row r="47" spans="1:20" x14ac:dyDescent="0.35">
      <c r="A47">
        <v>8</v>
      </c>
      <c r="B47" s="2">
        <f>'results-summary_SMm_CZ01-09'!F71</f>
        <v>1380</v>
      </c>
      <c r="C47" s="2">
        <f>'results-summary_MFm'!AB51</f>
        <v>1557.809634995529</v>
      </c>
      <c r="D47" s="2">
        <f>'results-summary_DMo'!F51</f>
        <v>1006.6944858761586</v>
      </c>
      <c r="E47" s="3">
        <f>'results-summary_SMm_CZ01-09'!G112</f>
        <v>20.3</v>
      </c>
      <c r="F47" s="3">
        <f>'results-summary_MFm'!AB86</f>
        <v>15.085256253616899</v>
      </c>
      <c r="G47" s="3">
        <f>'results-summary_DMo'!F79</f>
        <v>27.579287877974593</v>
      </c>
      <c r="H47" s="2">
        <f>'results-summary_SMm_CZ01-09'!F69</f>
        <v>991</v>
      </c>
      <c r="I47" s="2">
        <f>'results-summary_MFm'!AB52</f>
        <v>1161.3838606147565</v>
      </c>
      <c r="J47" s="2">
        <f>'results-summary_DMo'!F52</f>
        <v>729.35900741125408</v>
      </c>
      <c r="K47" s="2"/>
      <c r="L47" s="2">
        <f>'results-summary_SMm_CZ01-09'!F72</f>
        <v>1119</v>
      </c>
      <c r="M47" s="3">
        <f>'results-summary_SMm_CZ01-09'!G113</f>
        <v>47.1</v>
      </c>
      <c r="N47" s="2">
        <f>'results-summary_SMm_CZ01-09'!F70</f>
        <v>847</v>
      </c>
      <c r="Q47">
        <v>8</v>
      </c>
      <c r="R47" s="2">
        <f t="shared" si="13"/>
        <v>766.66666666666663</v>
      </c>
      <c r="S47" s="2">
        <f t="shared" si="12"/>
        <v>865.44979721973834</v>
      </c>
      <c r="T47" s="2">
        <f t="shared" si="12"/>
        <v>559.27471437564373</v>
      </c>
    </row>
    <row r="48" spans="1:20" x14ac:dyDescent="0.35">
      <c r="A48">
        <v>9</v>
      </c>
      <c r="B48" s="2">
        <f>'results-summary_SMm_CZ01-09'!F75</f>
        <v>1026</v>
      </c>
      <c r="C48" s="2">
        <f>'results-summary_MFm'!AB53</f>
        <v>1400.3499892217083</v>
      </c>
      <c r="D48" s="2">
        <f>'results-summary_DMo'!F53</f>
        <v>783.24205043136408</v>
      </c>
      <c r="E48" s="3">
        <f>'results-summary_SMm_CZ01-09'!G116</f>
        <v>25.2</v>
      </c>
      <c r="F48" s="3">
        <f>'results-summary_MFm'!AB88</f>
        <v>15.732575826461227</v>
      </c>
      <c r="G48" s="3">
        <f>'results-summary_DMo'!F80</f>
        <v>32.180390329218106</v>
      </c>
      <c r="H48" s="2">
        <f>'results-summary_SMm_CZ01-09'!F73</f>
        <v>694</v>
      </c>
      <c r="I48" s="2">
        <f>'results-summary_MFm'!AB54</f>
        <v>1046.1217739348363</v>
      </c>
      <c r="J48" s="2">
        <f>'results-summary_DMo'!F54</f>
        <v>543.62565785698496</v>
      </c>
      <c r="K48" s="2"/>
      <c r="L48" s="2">
        <f>'results-summary_SMm_CZ01-09'!F76</f>
        <v>883</v>
      </c>
      <c r="M48" s="3">
        <f>'results-summary_SMm_CZ01-09'!G117</f>
        <v>57.9</v>
      </c>
      <c r="N48" s="2">
        <f>'results-summary_SMm_CZ01-09'!F74</f>
        <v>599</v>
      </c>
      <c r="Q48">
        <v>9</v>
      </c>
      <c r="R48" s="2">
        <f t="shared" si="13"/>
        <v>570</v>
      </c>
      <c r="S48" s="2">
        <f t="shared" si="12"/>
        <v>777.97221623428231</v>
      </c>
      <c r="T48" s="2">
        <f t="shared" si="12"/>
        <v>435.13447246186894</v>
      </c>
    </row>
    <row r="49" spans="1:20" x14ac:dyDescent="0.35">
      <c r="A49">
        <v>10</v>
      </c>
      <c r="B49" s="2">
        <f>'results-summary_SFm_CZ10-16'!F35</f>
        <v>2617.4851915055733</v>
      </c>
      <c r="C49" s="2">
        <f>'results-summary_MFm'!AB55</f>
        <v>1390.2153169235905</v>
      </c>
      <c r="D49" s="2">
        <f>'results-summary_DMo'!F55</f>
        <v>951.18599406899511</v>
      </c>
      <c r="E49" s="3">
        <f>'results-summary_SFm_CZ10-16'!F66</f>
        <v>7.5770075380546711</v>
      </c>
      <c r="F49" s="3">
        <f>'results-summary_MFm'!AB90</f>
        <v>14.89994441008391</v>
      </c>
      <c r="G49" s="3">
        <f>'results-summary_DMo'!F81</f>
        <v>21.924755609232424</v>
      </c>
      <c r="H49" s="2">
        <f>'results-summary_SFm_CZ10-16'!F33</f>
        <v>2248.022821560467</v>
      </c>
      <c r="I49" s="2">
        <f>'results-summary_MFm'!AB56</f>
        <v>1143.1686600637599</v>
      </c>
      <c r="J49" s="2">
        <f>'results-summary_DMo'!F56</f>
        <v>776.90359716947103</v>
      </c>
      <c r="K49" s="2"/>
      <c r="L49" s="2">
        <f>'results-summary_SFm_CZ10-16'!F36</f>
        <v>1253.410336992803</v>
      </c>
      <c r="M49" s="3">
        <f>'results-summary_SFm_CZ10-16'!F67</f>
        <v>16.218783220762518</v>
      </c>
      <c r="N49" s="2">
        <f>'results-summary_SFm_CZ10-16'!F34</f>
        <v>1050.2362508038123</v>
      </c>
      <c r="Q49">
        <v>10</v>
      </c>
      <c r="R49" s="2">
        <f t="shared" si="13"/>
        <v>1454.1584397253184</v>
      </c>
      <c r="S49" s="2">
        <f t="shared" si="12"/>
        <v>772.3418427353281</v>
      </c>
      <c r="T49" s="2">
        <f t="shared" si="12"/>
        <v>528.43666337166394</v>
      </c>
    </row>
    <row r="50" spans="1:20" x14ac:dyDescent="0.35">
      <c r="A50">
        <v>11</v>
      </c>
      <c r="B50" s="2">
        <f>'results-summary_SFm_CZ10-16'!F39</f>
        <v>2022.3651937260775</v>
      </c>
      <c r="C50" s="2">
        <f>'results-summary_MFm'!AB57</f>
        <v>1184.4140377895326</v>
      </c>
      <c r="D50" s="2">
        <f>'results-summary_DMo'!F57</f>
        <v>702.51946867156073</v>
      </c>
      <c r="E50" s="3">
        <f>'results-summary_SFm_CZ10-16'!F70</f>
        <v>10.827396941110189</v>
      </c>
      <c r="F50" s="3">
        <f>'results-summary_MFm'!AB92</f>
        <v>20.326492817744498</v>
      </c>
      <c r="G50" s="3">
        <f>'results-summary_DMo'!F82</f>
        <v>32.019542825192346</v>
      </c>
      <c r="H50" s="2">
        <f>'results-summary_SFm_CZ10-16'!F37</f>
        <v>1607.1696502096518</v>
      </c>
      <c r="I50" s="2">
        <f>'results-summary_MFm'!AB58</f>
        <v>901.85720879353403</v>
      </c>
      <c r="J50" s="2">
        <f>'results-summary_DMo'!F58</f>
        <v>542.63236372460119</v>
      </c>
      <c r="K50" s="2"/>
      <c r="L50" s="2">
        <f>'results-summary_SFm_CZ10-16'!F40</f>
        <v>1100.5273542079963</v>
      </c>
      <c r="M50" s="3">
        <f>'results-summary_SFm_CZ10-16'!F71</f>
        <v>19.666199520569741</v>
      </c>
      <c r="N50" s="2">
        <f>'results-summary_SFm_CZ10-16'!F38</f>
        <v>883.90141582886849</v>
      </c>
      <c r="Q50">
        <v>11</v>
      </c>
      <c r="R50" s="2">
        <f t="shared" si="13"/>
        <v>1123.5362187367098</v>
      </c>
      <c r="S50" s="2">
        <f t="shared" si="12"/>
        <v>658.00779877196248</v>
      </c>
      <c r="T50" s="2">
        <f t="shared" si="12"/>
        <v>390.2885937064226</v>
      </c>
    </row>
    <row r="51" spans="1:20" x14ac:dyDescent="0.35">
      <c r="A51">
        <v>12</v>
      </c>
      <c r="B51" s="2">
        <f>'results-summary_SFm_CZ10-16'!F43</f>
        <v>2523.7022451298203</v>
      </c>
      <c r="C51" s="2">
        <f>'results-summary_MFm'!AB59</f>
        <v>1706.8139539303027</v>
      </c>
      <c r="D51" s="2">
        <f>'results-summary_DMo'!F59</f>
        <v>842.3944233835233</v>
      </c>
      <c r="E51" s="3">
        <f>'results-summary_SFm_CZ10-16'!F74</f>
        <v>8.4806146055664922</v>
      </c>
      <c r="F51" s="3">
        <f>'results-summary_MFm'!AB94</f>
        <v>12.149179841218171</v>
      </c>
      <c r="G51" s="3">
        <f>'results-summary_DMo'!F83</f>
        <v>26.56862252639112</v>
      </c>
      <c r="H51" s="2">
        <f>'results-summary_SFm_CZ10-16'!F41</f>
        <v>2066.9704796758347</v>
      </c>
      <c r="I51" s="2">
        <f>'results-summary_MFm'!AB60</f>
        <v>1474.4887093556467</v>
      </c>
      <c r="J51" s="2">
        <f>'results-summary_DMo'!F60</f>
        <v>659.77255669421993</v>
      </c>
      <c r="K51" s="2"/>
      <c r="L51" s="2">
        <f>'results-summary_SFm_CZ10-16'!F44</f>
        <v>1270.0516908549625</v>
      </c>
      <c r="M51" s="3">
        <f>'results-summary_SFm_CZ10-16'!F75</f>
        <v>16.856581287165938</v>
      </c>
      <c r="N51" s="2">
        <f>'results-summary_SFm_CZ10-16'!F42</f>
        <v>1039.9143552913708</v>
      </c>
      <c r="Q51">
        <v>12</v>
      </c>
      <c r="R51" s="2">
        <f t="shared" si="13"/>
        <v>1402.0568028499001</v>
      </c>
      <c r="S51" s="2">
        <f t="shared" si="12"/>
        <v>948.22997440572362</v>
      </c>
      <c r="T51" s="2">
        <f t="shared" si="12"/>
        <v>467.99690187973516</v>
      </c>
    </row>
    <row r="52" spans="1:20" x14ac:dyDescent="0.35">
      <c r="A52">
        <v>13</v>
      </c>
      <c r="B52" s="2">
        <f>'results-summary_SFm_CZ10-16'!F47</f>
        <v>1831.0658154959033</v>
      </c>
      <c r="C52" s="2">
        <f>'results-summary_MFm'!AB61</f>
        <v>978.78769302213129</v>
      </c>
      <c r="D52" s="2">
        <f>'results-summary_DMo'!F61</f>
        <v>745.80886770691723</v>
      </c>
      <c r="E52" s="3">
        <f>'results-summary_SFm_CZ10-16'!F78</f>
        <v>11.437707557248856</v>
      </c>
      <c r="F52" s="3">
        <f>'results-summary_MFm'!AB96</f>
        <v>22.992950825557003</v>
      </c>
      <c r="G52" s="3">
        <f>'results-summary_DMo'!F84</f>
        <v>29.86701892109501</v>
      </c>
      <c r="H52" s="2">
        <f>'results-summary_SFm_CZ10-16'!F45</f>
        <v>1516.1134097170059</v>
      </c>
      <c r="I52" s="2">
        <f>'results-summary_MFm'!AB62</f>
        <v>754.17931838816742</v>
      </c>
      <c r="J52" s="2">
        <f>'results-summary_DMo'!F62</f>
        <v>580.60692412353808</v>
      </c>
      <c r="K52" s="2"/>
      <c r="L52" s="2">
        <f>'results-summary_SFm_CZ10-16'!F48</f>
        <v>1024.682292570579</v>
      </c>
      <c r="M52" s="3">
        <f>'results-summary_SFm_CZ10-16'!F79</f>
        <v>20.731617720198159</v>
      </c>
      <c r="N52" s="2">
        <f>'results-summary_SFm_CZ10-16'!F46</f>
        <v>836.45957641976815</v>
      </c>
      <c r="Q52">
        <v>13</v>
      </c>
      <c r="R52" s="2">
        <f t="shared" si="13"/>
        <v>1017.2587863866129</v>
      </c>
      <c r="S52" s="2">
        <f t="shared" si="12"/>
        <v>543.77094056785074</v>
      </c>
      <c r="T52" s="2">
        <f t="shared" si="12"/>
        <v>414.33825983717622</v>
      </c>
    </row>
    <row r="53" spans="1:20" x14ac:dyDescent="0.35">
      <c r="A53">
        <v>14</v>
      </c>
      <c r="B53" s="2">
        <f>'results-summary_SFm_CZ10-16'!F51</f>
        <v>1937.079361677896</v>
      </c>
      <c r="C53" s="2">
        <f>'results-summary_MFm'!AB63</f>
        <v>1216.5489703343551</v>
      </c>
      <c r="D53" s="2">
        <f>'results-summary_DMo'!F63</f>
        <v>787.03198126992152</v>
      </c>
      <c r="E53" s="3">
        <f>'results-summary_SFm_CZ10-16'!F82</f>
        <v>9.0674291691856244</v>
      </c>
      <c r="F53" s="3">
        <f>'results-summary_MFm'!AB98</f>
        <v>16.26026005135995</v>
      </c>
      <c r="G53" s="3">
        <f>'results-summary_DMo'!F85</f>
        <v>22.731496117373414</v>
      </c>
      <c r="H53" s="2">
        <f>'results-summary_SFm_CZ10-16'!F49</f>
        <v>1653.5206787590471</v>
      </c>
      <c r="I53" s="2">
        <f>'results-summary_MFm'!AB64</f>
        <v>1046.2377789749587</v>
      </c>
      <c r="J53" s="2">
        <f>'results-summary_DMo'!F64</f>
        <v>659.59820726496548</v>
      </c>
      <c r="K53" s="2"/>
      <c r="L53" s="2">
        <f>'results-summary_SFm_CZ10-16'!F52</f>
        <v>1085.7434938775339</v>
      </c>
      <c r="M53" s="3">
        <f>'results-summary_SFm_CZ10-16'!F83</f>
        <v>16.234987622169477</v>
      </c>
      <c r="N53" s="2">
        <f>'results-summary_SFm_CZ10-16'!F50</f>
        <v>923.55067932992733</v>
      </c>
      <c r="Q53">
        <v>14</v>
      </c>
      <c r="R53" s="2">
        <f t="shared" si="13"/>
        <v>1076.1552009321645</v>
      </c>
      <c r="S53" s="2">
        <f t="shared" si="12"/>
        <v>675.86053907464168</v>
      </c>
      <c r="T53" s="2">
        <f t="shared" si="12"/>
        <v>437.23998959440081</v>
      </c>
    </row>
    <row r="54" spans="1:20" x14ac:dyDescent="0.35">
      <c r="A54">
        <v>15</v>
      </c>
      <c r="B54" s="2">
        <f>'results-summary_SFm_CZ10-16'!F55</f>
        <v>1452.9467548553598</v>
      </c>
      <c r="C54" s="2">
        <f>'results-summary_MFm'!AB65</f>
        <v>929.48084662002964</v>
      </c>
      <c r="D54" s="2">
        <f>'results-summary_DMo'!F65</f>
        <v>593.68741963220612</v>
      </c>
      <c r="E54" s="3">
        <f>'results-summary_SFm_CZ10-16'!F86</f>
        <v>13.740099043290469</v>
      </c>
      <c r="F54" s="3">
        <f>'results-summary_MFm'!AB100</f>
        <v>22.845008638057006</v>
      </c>
      <c r="G54" s="3">
        <f>'results-summary_DMo'!F86</f>
        <v>34.438215244229731</v>
      </c>
      <c r="H54" s="2">
        <f>'results-summary_SFm_CZ10-16'!F53</f>
        <v>1233.2264114616139</v>
      </c>
      <c r="I54" s="2">
        <f>'results-summary_MFm'!AB66</f>
        <v>754.83026209602644</v>
      </c>
      <c r="J54" s="2">
        <f>'results-summary_DMo'!F66</f>
        <v>492.18169010732697</v>
      </c>
      <c r="K54" s="2"/>
      <c r="L54" s="2">
        <f>'results-summary_SFm_CZ10-16'!F56</f>
        <v>903.9855943386724</v>
      </c>
      <c r="M54" s="3">
        <f>'results-summary_SFm_CZ10-16'!F87</f>
        <v>22.350668912201979</v>
      </c>
      <c r="N54" s="2">
        <f>'results-summary_SFm_CZ10-16'!F54</f>
        <v>758.63848903867631</v>
      </c>
      <c r="Q54">
        <v>15</v>
      </c>
      <c r="R54" s="2">
        <f t="shared" si="13"/>
        <v>807.19264158631097</v>
      </c>
      <c r="S54" s="2">
        <f t="shared" si="12"/>
        <v>516.37824812223869</v>
      </c>
      <c r="T54" s="2">
        <f t="shared" si="12"/>
        <v>329.82634424011451</v>
      </c>
    </row>
    <row r="55" spans="1:20" x14ac:dyDescent="0.35">
      <c r="A55">
        <v>16</v>
      </c>
      <c r="B55" s="2">
        <f>'results-summary_SFm_CZ10-16'!F59</f>
        <v>2987.2867870154209</v>
      </c>
      <c r="C55" s="2">
        <f>'results-summary_MFm'!AB67</f>
        <v>1288.3605916825964</v>
      </c>
      <c r="D55" s="2">
        <f>'results-summary_DMo'!F67</f>
        <v>785.24457183416223</v>
      </c>
      <c r="E55" s="3">
        <f>'results-summary_SFm_CZ10-16'!F90</f>
        <v>8.6275105698756391</v>
      </c>
      <c r="F55" s="3">
        <f>'results-summary_MFm'!AB102</f>
        <v>18.802820487919565</v>
      </c>
      <c r="G55" s="3">
        <f>'results-summary_DMo'!F87</f>
        <v>33.473626239040975</v>
      </c>
      <c r="H55" s="2">
        <f>'results-summary_SFm_CZ10-16'!F57</f>
        <v>2070.6862959656219</v>
      </c>
      <c r="I55" s="2">
        <f>'results-summary_MFm'!AB68</f>
        <v>875.92218179352938</v>
      </c>
      <c r="J55" s="2">
        <f>'results-summary_DMo'!F68</f>
        <v>533.70466077524168</v>
      </c>
      <c r="K55" s="2"/>
      <c r="L55" s="2">
        <f>'results-summary_SFm_CZ10-16'!F60</f>
        <v>1337.8631250200037</v>
      </c>
      <c r="M55" s="3">
        <f>'results-summary_SFm_CZ10-16'!F91</f>
        <v>19.526952523529832</v>
      </c>
      <c r="N55" s="2">
        <f>'results-summary_SFm_CZ10-16'!F58</f>
        <v>914.89723291650603</v>
      </c>
      <c r="Q55">
        <v>16</v>
      </c>
      <c r="R55" s="2">
        <f t="shared" si="13"/>
        <v>1659.6037705641227</v>
      </c>
      <c r="S55" s="2">
        <f t="shared" si="12"/>
        <v>715.75588426810907</v>
      </c>
      <c r="T55" s="2">
        <f t="shared" si="12"/>
        <v>436.24698435231232</v>
      </c>
    </row>
    <row r="57" spans="1:20" x14ac:dyDescent="0.35">
      <c r="A57" s="27" t="s">
        <v>33</v>
      </c>
    </row>
    <row r="58" spans="1:20" ht="51.5" x14ac:dyDescent="0.35">
      <c r="A58" s="1" t="s">
        <v>0</v>
      </c>
      <c r="B58" s="5" t="s">
        <v>21</v>
      </c>
      <c r="C58" s="5" t="s">
        <v>34</v>
      </c>
      <c r="D58" s="5" t="s">
        <v>35</v>
      </c>
      <c r="E58" s="6" t="s">
        <v>24</v>
      </c>
      <c r="F58" s="6" t="s">
        <v>36</v>
      </c>
      <c r="G58" s="6" t="s">
        <v>37</v>
      </c>
      <c r="H58" s="6" t="s">
        <v>27</v>
      </c>
      <c r="I58" s="6" t="s">
        <v>38</v>
      </c>
      <c r="J58" s="6" t="s">
        <v>39</v>
      </c>
      <c r="L58" s="5" t="s">
        <v>40</v>
      </c>
      <c r="M58" s="6" t="s">
        <v>41</v>
      </c>
      <c r="N58" s="6" t="s">
        <v>42</v>
      </c>
    </row>
    <row r="59" spans="1:20" x14ac:dyDescent="0.35">
      <c r="A59" s="2">
        <v>1</v>
      </c>
      <c r="B59" s="3">
        <f>'results-summary_SMm_CZ01-09'!I43</f>
        <v>7.0115606612182182</v>
      </c>
      <c r="C59" s="3">
        <f>'results-summary_MFm'!AE37</f>
        <v>7.966619564048985</v>
      </c>
      <c r="D59" s="3">
        <f>'results-summary_DMo'!I37</f>
        <v>6.3672367894979871</v>
      </c>
      <c r="E59" s="3">
        <f>'results-summary_SMm_CZ01-09'!I84</f>
        <v>7.2072072072072073</v>
      </c>
      <c r="F59" s="3">
        <f>'results-summary_MFm'!AE72</f>
        <v>7.9415382650766473</v>
      </c>
      <c r="G59" s="3">
        <f>'results-summary_DMo'!I72</f>
        <v>4.6748345887370046</v>
      </c>
      <c r="H59" s="3">
        <f>'results-summary_SMm_CZ01-09'!I41</f>
        <v>4.6740976740997517</v>
      </c>
      <c r="I59" s="3">
        <f>'results-summary_MFm'!AE38</f>
        <v>5.3205119898144115</v>
      </c>
      <c r="J59" s="3">
        <f>'results-summary_DMo'!I38</f>
        <v>4.2444708062013534</v>
      </c>
      <c r="K59" s="29"/>
      <c r="L59" s="29">
        <f>'results-summary_SMm_CZ01-09'!I44</f>
        <v>3.1688797790506791</v>
      </c>
      <c r="M59" s="29">
        <f>'results-summary_SMm_CZ01-09'!I85</f>
        <v>3.2586558044806515</v>
      </c>
      <c r="N59" s="29">
        <f>'results-summary_SMm_CZ01-09'!I42</f>
        <v>2.1034122862898061</v>
      </c>
    </row>
    <row r="60" spans="1:20" x14ac:dyDescent="0.35">
      <c r="A60" s="2">
        <v>2</v>
      </c>
      <c r="B60" s="3">
        <f>'results-summary_SMm_CZ01-09'!I47</f>
        <v>2.6500719553426366</v>
      </c>
      <c r="C60" s="3">
        <f>'results-summary_MFm'!AE39</f>
        <v>3.7367320813040452</v>
      </c>
      <c r="D60" s="3">
        <f>'results-summary_DMo'!I39</f>
        <v>3.0793520302002966</v>
      </c>
      <c r="E60" s="3">
        <f>'results-summary_SMm_CZ01-09'!I88</f>
        <v>3.5087719298245612</v>
      </c>
      <c r="F60" s="3">
        <f>'results-summary_MFm'!AE74</f>
        <v>4.6085481876671848</v>
      </c>
      <c r="G60" s="3">
        <f>'results-summary_DMo'!I73</f>
        <v>2.8724879373369916</v>
      </c>
      <c r="H60" s="3">
        <f>'results-summary_SMm_CZ01-09'!I45</f>
        <v>2.0485780683056021</v>
      </c>
      <c r="I60" s="3">
        <f>'results-summary_MFm'!AE40</f>
        <v>2.7773337692807294</v>
      </c>
      <c r="J60" s="3">
        <f>'results-summary_DMo'!I40</f>
        <v>2.347283913942372</v>
      </c>
      <c r="K60" s="29"/>
      <c r="L60" s="29">
        <f>'results-summary_SMm_CZ01-09'!I48</f>
        <v>1.8291662014148562</v>
      </c>
      <c r="M60" s="29">
        <f>'results-summary_SMm_CZ01-09'!I89</f>
        <v>2.4502297090352223</v>
      </c>
      <c r="N60" s="29">
        <f>'results-summary_SMm_CZ01-09'!I46</f>
        <v>1.4228300833391103</v>
      </c>
    </row>
    <row r="61" spans="1:20" x14ac:dyDescent="0.35">
      <c r="A61" s="2">
        <v>3</v>
      </c>
      <c r="B61" s="3">
        <f>'results-summary_SMm_CZ01-09'!I51</f>
        <v>2.6466152819448081</v>
      </c>
      <c r="C61" s="3">
        <f>'results-summary_MFm'!AE41</f>
        <v>3.7699834819555473</v>
      </c>
      <c r="D61" s="3">
        <f>'results-summary_DMo'!I41</f>
        <v>2.1680233705917438</v>
      </c>
      <c r="E61" s="3">
        <f>'results-summary_SMm_CZ01-09'!I92</f>
        <v>3.0651340996168579</v>
      </c>
      <c r="F61" s="3">
        <f>'results-summary_MFm'!AE76</f>
        <v>4.2949707384757101</v>
      </c>
      <c r="G61" s="3">
        <f>'results-summary_DMo'!I74</f>
        <v>2.504862263807992</v>
      </c>
      <c r="H61" s="3">
        <f>'results-summary_SMm_CZ01-09'!I59</f>
        <v>2.477341273303868</v>
      </c>
      <c r="I61" s="3">
        <f>'results-summary_MFm'!AE42</f>
        <v>2.5215992678097585</v>
      </c>
      <c r="J61" s="3">
        <f>'results-summary_DMo'!I42</f>
        <v>1.4452291373140964</v>
      </c>
      <c r="K61" s="29"/>
      <c r="L61" s="29">
        <f>'results-summary_SMm_CZ01-09'!I52</f>
        <v>1.755680571138756</v>
      </c>
      <c r="M61" s="29">
        <f>'results-summary_SMm_CZ01-09'!I93</f>
        <v>2.030456852791878</v>
      </c>
      <c r="N61" s="29">
        <f>'results-summary_SMm_CZ01-09'!I60</f>
        <v>1.6878173729592678</v>
      </c>
    </row>
    <row r="62" spans="1:20" x14ac:dyDescent="0.35">
      <c r="A62" s="2">
        <v>4</v>
      </c>
      <c r="B62" s="3">
        <f>'results-summary_SMm_CZ01-09'!I55</f>
        <v>2.5447798309270904</v>
      </c>
      <c r="C62" s="3">
        <f>'results-summary_MFm'!AE43</f>
        <v>3.5536466311542227</v>
      </c>
      <c r="D62" s="3">
        <f>'results-summary_DMo'!I43</f>
        <v>3.1343916048256246</v>
      </c>
      <c r="E62" s="3">
        <f>'results-summary_SMm_CZ01-09'!I96</f>
        <v>3.3613445378151261</v>
      </c>
      <c r="F62" s="3">
        <f>'results-summary_MFm'!AE78</f>
        <v>4.5658212327423593</v>
      </c>
      <c r="G62" s="3">
        <f>'results-summary_DMo'!I75</f>
        <v>2.8869319450922313</v>
      </c>
      <c r="H62" s="3">
        <f>'results-summary_SMm_CZ01-09'!I53</f>
        <v>1.9382150173904551</v>
      </c>
      <c r="I62" s="3">
        <f>'results-summary_MFm'!AE44</f>
        <v>2.6591043601677971</v>
      </c>
      <c r="J62" s="3">
        <f>'results-summary_DMo'!I44</f>
        <v>2.3350021882244447</v>
      </c>
      <c r="K62" s="29"/>
      <c r="L62" s="29">
        <f>'results-summary_SMm_CZ01-09'!I56</f>
        <v>1.8787498411673571</v>
      </c>
      <c r="M62" s="29">
        <f>'results-summary_SMm_CZ01-09'!I97</f>
        <v>2.5196850393700787</v>
      </c>
      <c r="N62" s="29">
        <f>'results-summary_SMm_CZ01-09'!I54</f>
        <v>1.4423913386772045</v>
      </c>
    </row>
    <row r="63" spans="1:20" x14ac:dyDescent="0.35">
      <c r="A63" s="2">
        <v>5</v>
      </c>
      <c r="B63" s="3">
        <f>'results-summary_SMm_CZ01-09'!I59</f>
        <v>2.477341273303868</v>
      </c>
      <c r="C63" s="3">
        <f>'results-summary_MFm'!AE45</f>
        <v>3.8277047895759035</v>
      </c>
      <c r="D63" s="3">
        <f>'results-summary_DMo'!I45</f>
        <v>2.5583152100849409</v>
      </c>
      <c r="E63" s="3">
        <f>'results-summary_SMm_CZ01-09'!I100</f>
        <v>2.8776978417266186</v>
      </c>
      <c r="F63" s="3">
        <f>'results-summary_MFm'!AE80</f>
        <v>4.4004001389510288</v>
      </c>
      <c r="G63" s="3">
        <f>'results-summary_DMo'!I76</f>
        <v>2.4765947768153165</v>
      </c>
      <c r="H63" s="3">
        <f>'results-summary_SMm_CZ01-09'!I57</f>
        <v>1.6514315985289048</v>
      </c>
      <c r="I63" s="3">
        <f>'results-summary_MFm'!AE46</f>
        <v>2.5515921317085808</v>
      </c>
      <c r="J63" s="3">
        <f>'results-summary_DMo'!I46</f>
        <v>1.7054029560581083</v>
      </c>
      <c r="K63" s="29"/>
      <c r="L63" s="29">
        <f>'results-summary_SMm_CZ01-09'!I60</f>
        <v>1.6878173729592678</v>
      </c>
      <c r="M63" s="29">
        <f>'results-summary_SMm_CZ01-09'!I101</f>
        <v>1.9607843137254903</v>
      </c>
      <c r="N63" s="29">
        <f>'results-summary_SMm_CZ01-09'!I58</f>
        <v>1.1224066327081847</v>
      </c>
    </row>
    <row r="64" spans="1:20" x14ac:dyDescent="0.35">
      <c r="A64" s="2">
        <v>6</v>
      </c>
      <c r="B64" s="3">
        <f>'results-summary_SMm_CZ01-09'!I63</f>
        <v>3.0586144721130486</v>
      </c>
      <c r="C64" s="3">
        <f>'results-summary_MFm'!AE47</f>
        <v>3.845116796039056</v>
      </c>
      <c r="D64" s="3">
        <f>'results-summary_DMo'!I47</f>
        <v>2.8753509511156428</v>
      </c>
      <c r="E64" s="3">
        <f>'results-summary_SMm_CZ01-09'!I104</f>
        <v>3.3898305084745761</v>
      </c>
      <c r="F64" s="3">
        <f>'results-summary_MFm'!AE82</f>
        <v>4.4632499753597621</v>
      </c>
      <c r="G64" s="3">
        <f>'results-summary_DMo'!I77</f>
        <v>2.6532465681268111</v>
      </c>
      <c r="H64" s="3">
        <f>'results-summary_SMm_CZ01-09'!I61</f>
        <v>2.0388924319469437</v>
      </c>
      <c r="I64" s="3">
        <f>'results-summary_MFm'!AE48</f>
        <v>2.5796976383991068</v>
      </c>
      <c r="J64" s="3">
        <f>'results-summary_DMo'!I48</f>
        <v>1.9167424782685862</v>
      </c>
      <c r="K64" s="29"/>
      <c r="L64" s="29">
        <f>'results-summary_SMm_CZ01-09'!I64</f>
        <v>2.0911972839467716</v>
      </c>
      <c r="M64" s="29">
        <f>'results-summary_SMm_CZ01-09'!I105</f>
        <v>2.31548480463097</v>
      </c>
      <c r="N64" s="29">
        <f>'results-summary_SMm_CZ01-09'!I62</f>
        <v>1.3839489954311488</v>
      </c>
    </row>
    <row r="65" spans="1:14" x14ac:dyDescent="0.35">
      <c r="A65" s="2">
        <v>7</v>
      </c>
      <c r="B65" s="3">
        <f>'results-summary_SMm_CZ01-09'!I67</f>
        <v>2.5016588777980777</v>
      </c>
      <c r="C65" s="3">
        <f>'results-summary_MFm'!AE49</f>
        <v>3.7431145737753933</v>
      </c>
      <c r="D65" s="3">
        <f>'results-summary_DMo'!I49</f>
        <v>2.032049386591122</v>
      </c>
      <c r="E65" s="3">
        <f>'results-summary_SMm_CZ01-09'!I108</f>
        <v>2.7118644067796609</v>
      </c>
      <c r="F65" s="3">
        <f>'results-summary_MFm'!AE84</f>
        <v>4.7845339542988174</v>
      </c>
      <c r="G65" s="3">
        <f>'results-summary_DMo'!I78</f>
        <v>2.1833960102984835</v>
      </c>
      <c r="H65" s="3">
        <f>'results-summary_SMm_CZ01-09'!I65</f>
        <v>1.7065262100367431</v>
      </c>
      <c r="I65" s="3">
        <f>'results-summary_MFm'!AE50</f>
        <v>2.7432707444809687</v>
      </c>
      <c r="J65" s="3">
        <f>'results-summary_DMo'!I50</f>
        <v>1.3731268002531483</v>
      </c>
      <c r="K65" s="29"/>
      <c r="L65" s="29">
        <f>'results-summary_SMm_CZ01-09'!I68</f>
        <v>1.9862319404251649</v>
      </c>
      <c r="M65" s="29">
        <f>'results-summary_SMm_CZ01-09'!I109</f>
        <v>2.2160664819944595</v>
      </c>
      <c r="N65" s="29">
        <f>'results-summary_SMm_CZ01-09'!I66</f>
        <v>1.3809240824813067</v>
      </c>
    </row>
    <row r="66" spans="1:14" x14ac:dyDescent="0.35">
      <c r="A66" s="2">
        <v>8</v>
      </c>
      <c r="B66" s="3">
        <f>'results-summary_SMm_CZ01-09'!I71</f>
        <v>2.3716499916834146</v>
      </c>
      <c r="C66" s="3">
        <f>'results-summary_MFm'!AE51</f>
        <v>3.0425933727355927</v>
      </c>
      <c r="D66" s="3">
        <f>'results-summary_DMo'!I51</f>
        <v>2.0263697317124447</v>
      </c>
      <c r="E66" s="3">
        <f>'results-summary_SMm_CZ01-09'!I112</f>
        <v>2.7118644067796609</v>
      </c>
      <c r="F66" s="3">
        <f>'results-summary_MFm'!AE86</f>
        <v>3.8841733289052569</v>
      </c>
      <c r="G66" s="3">
        <f>'results-summary_DMo'!I79</f>
        <v>2.3355294237572677</v>
      </c>
      <c r="H66" s="3">
        <f>'results-summary_SMm_CZ01-09'!I69</f>
        <v>1.7039172641389446</v>
      </c>
      <c r="I66" s="3">
        <f>'results-summary_MFm'!AE52</f>
        <v>2.268325190785379</v>
      </c>
      <c r="J66" s="3">
        <f>'results-summary_DMo'!I52</f>
        <v>1.4681226895602688</v>
      </c>
      <c r="K66" s="29"/>
      <c r="L66" s="29">
        <f>'results-summary_SMm_CZ01-09'!I72</f>
        <v>1.9243108668614211</v>
      </c>
      <c r="M66" s="29">
        <f>'results-summary_SMm_CZ01-09'!I113</f>
        <v>2.3391812865497075</v>
      </c>
      <c r="N66" s="29">
        <f>'results-summary_SMm_CZ01-09'!I70</f>
        <v>1.4561132325422541</v>
      </c>
    </row>
    <row r="67" spans="1:14" x14ac:dyDescent="0.35">
      <c r="A67" s="2">
        <v>9</v>
      </c>
      <c r="B67" s="3">
        <f>'results-summary_SMm_CZ01-09'!I75</f>
        <v>1.7625532863922313</v>
      </c>
      <c r="C67" s="3">
        <f>'results-summary_MFm'!AE53</f>
        <v>2.7350553629927679</v>
      </c>
      <c r="D67" s="3">
        <f>'results-summary_DMo'!I53</f>
        <v>1.5765835671754684</v>
      </c>
      <c r="E67" s="3">
        <f>'results-summary_SMm_CZ01-09'!I116</f>
        <v>2.2000000000000002</v>
      </c>
      <c r="F67" s="3">
        <f>'results-summary_MFm'!AE88</f>
        <v>3.7243583407015208</v>
      </c>
      <c r="G67" s="3">
        <f>'results-summary_DMo'!I80</f>
        <v>2.0015990379954736</v>
      </c>
      <c r="H67" s="3">
        <f>'results-summary_SMm_CZ01-09'!I73</f>
        <v>1.1927780417302323</v>
      </c>
      <c r="I67" s="3">
        <f>'results-summary_MFm'!AE54</f>
        <v>2.0432041919278987</v>
      </c>
      <c r="J67" s="3">
        <f>'results-summary_DMo'!I54</f>
        <v>1.0942610632310295</v>
      </c>
      <c r="K67" s="29"/>
      <c r="L67" s="29">
        <f>'results-summary_SMm_CZ01-09'!I76</f>
        <v>1.517241204139713</v>
      </c>
      <c r="M67" s="29">
        <f>'results-summary_SMm_CZ01-09'!I117</f>
        <v>1</v>
      </c>
      <c r="N67" s="29">
        <f>'results-summary_SMm_CZ01-09'!I74</f>
        <v>1.030384166753588</v>
      </c>
    </row>
    <row r="68" spans="1:14" x14ac:dyDescent="0.35">
      <c r="A68" s="2">
        <v>10</v>
      </c>
      <c r="B68" s="3">
        <f>'results-summary_SFm_CZ10-16'!I35</f>
        <v>5.4014341798010301</v>
      </c>
      <c r="C68" s="3">
        <f>'results-summary_MFm'!AE55</f>
        <v>3.3940763804874079</v>
      </c>
      <c r="D68" s="3">
        <f>'results-summary_DMo'!I55</f>
        <v>2.297564396728804</v>
      </c>
      <c r="E68" s="3">
        <f>'results-summary_SFm_CZ10-16'!I66</f>
        <v>9.0783282336026208</v>
      </c>
      <c r="F68" s="3">
        <f>'results-summary_MFm'!AE90</f>
        <v>5.2433081526886074</v>
      </c>
      <c r="G68" s="3">
        <f>'results-summary_DMo'!I81</f>
        <v>2.9378771409501176</v>
      </c>
      <c r="H68" s="3">
        <f>'results-summary_SFm_CZ10-16'!I33</f>
        <v>4.6390127992911729</v>
      </c>
      <c r="I68" s="3">
        <f>'results-summary_MFm'!AE56</f>
        <v>2.7909358361997532</v>
      </c>
      <c r="J68" s="3">
        <f>'results-summary_DMo'!I56</f>
        <v>1.876589915828426</v>
      </c>
      <c r="K68" s="29"/>
      <c r="L68" s="29">
        <f>'results-summary_SFm_CZ10-16'!I36</f>
        <v>2.5871082729110269</v>
      </c>
      <c r="M68" s="29">
        <f>'results-summary_SFm_CZ10-16'!I67</f>
        <v>4.2421088579134985</v>
      </c>
      <c r="N68" s="29">
        <f>'results-summary_SFm_CZ10-16'!I34</f>
        <v>2.167745719637546</v>
      </c>
    </row>
    <row r="69" spans="1:14" x14ac:dyDescent="0.35">
      <c r="A69" s="2">
        <v>11</v>
      </c>
      <c r="B69" s="3">
        <f>'results-summary_SFm_CZ10-16'!I39</f>
        <v>4.1733464307198957</v>
      </c>
      <c r="C69" s="3">
        <f>'results-summary_MFm'!AE57</f>
        <v>2.8916324409912404</v>
      </c>
      <c r="D69" s="3">
        <f>'results-summary_DMo'!I57</f>
        <v>2.2625560500862956</v>
      </c>
      <c r="E69" s="3">
        <f>'results-summary_SFm_CZ10-16'!I70</f>
        <v>6.3530100386149302</v>
      </c>
      <c r="F69" s="3">
        <f>'results-summary_MFm'!AE92</f>
        <v>3.8435061424762322</v>
      </c>
      <c r="G69" s="3">
        <f>'results-summary_DMo'!I82</f>
        <v>2.0116539038965766</v>
      </c>
      <c r="H69" s="3">
        <f>'results-summary_SFm_CZ10-16'!I37</f>
        <v>3.316550217572757</v>
      </c>
      <c r="I69" s="3">
        <f>'results-summary_MFm'!AE58</f>
        <v>2.2017972422517</v>
      </c>
      <c r="J69" s="3">
        <f>'results-summary_DMo'!I58</f>
        <v>1.7476186671941336</v>
      </c>
      <c r="K69" s="29"/>
      <c r="L69" s="29">
        <f>'results-summary_SFm_CZ10-16'!I40</f>
        <v>2.2715493391153827</v>
      </c>
      <c r="M69" s="29">
        <f>'results-summary_SFm_CZ10-16'!I71</f>
        <v>3.4984819458082193</v>
      </c>
      <c r="N69" s="29">
        <f>'results-summary_SFm_CZ10-16'!I38</f>
        <v>1.8244214187789691</v>
      </c>
    </row>
    <row r="70" spans="1:14" x14ac:dyDescent="0.35">
      <c r="A70" s="2">
        <v>12</v>
      </c>
      <c r="B70" s="3">
        <f>'results-summary_SFm_CZ10-16'!I43</f>
        <v>5.2079039876607398</v>
      </c>
      <c r="C70" s="3">
        <f>'results-summary_MFm'!AE59</f>
        <v>4.1670213645326735</v>
      </c>
      <c r="D70" s="3">
        <f>'results-summary_DMo'!I59</f>
        <v>2.3739114695864245</v>
      </c>
      <c r="E70" s="3">
        <f>'results-summary_SFm_CZ10-16'!I74</f>
        <v>8.1110349494942966</v>
      </c>
      <c r="F70" s="3">
        <f>'results-summary_MFm'!AE94</f>
        <v>6.430475227220489</v>
      </c>
      <c r="G70" s="3">
        <f>'results-summary_DMo'!I83</f>
        <v>2.4243725191736942</v>
      </c>
      <c r="H70" s="3">
        <f>'results-summary_SFm_CZ10-16'!I41</f>
        <v>4.2653937580211947</v>
      </c>
      <c r="I70" s="3">
        <f>'results-summary_MFm'!AE60</f>
        <v>3.599821726028662</v>
      </c>
      <c r="J70" s="3">
        <f>'results-summary_DMo'!I60</f>
        <v>1.8592735139008552</v>
      </c>
      <c r="K70" s="29"/>
      <c r="L70" s="29">
        <f>'results-summary_SFm_CZ10-16'!I44</f>
        <v>2.6214569478649339</v>
      </c>
      <c r="M70" s="29">
        <f>'results-summary_SFm_CZ10-16'!I75</f>
        <v>4.0816012922951961</v>
      </c>
      <c r="N70" s="29">
        <f>'results-summary_SFm_CZ10-16'!I42</f>
        <v>2.146440756303329</v>
      </c>
    </row>
    <row r="71" spans="1:14" x14ac:dyDescent="0.35">
      <c r="A71" s="2">
        <v>13</v>
      </c>
      <c r="B71" s="3">
        <f>'results-summary_SFm_CZ10-16'!I47</f>
        <v>3.77858163758928</v>
      </c>
      <c r="C71" s="3">
        <f>'results-summary_MFm'!AE61</f>
        <v>2.3896155868499647</v>
      </c>
      <c r="D71" s="3">
        <f>'results-summary_DMo'!I61</f>
        <v>2.4019752349770087</v>
      </c>
      <c r="E71" s="3">
        <f>'results-summary_SFm_CZ10-16'!I78</f>
        <v>6.0140164551896476</v>
      </c>
      <c r="F71" s="3">
        <f>'results-summary_MFm'!AE96</f>
        <v>3.3977805020642635</v>
      </c>
      <c r="G71" s="3">
        <f>'results-summary_DMo'!I84</f>
        <v>2.1566343295074413</v>
      </c>
      <c r="H71" s="3">
        <f>'results-summary_SFm_CZ10-16'!I45</f>
        <v>3.1286468470867308</v>
      </c>
      <c r="I71" s="3">
        <f>'results-summary_MFm'!AE62</f>
        <v>1.8412559407400493</v>
      </c>
      <c r="J71" s="3">
        <f>'results-summary_DMo'!I62</f>
        <v>1.8699207174738972</v>
      </c>
      <c r="K71" s="29"/>
      <c r="L71" s="29">
        <f>'results-summary_SFm_CZ10-16'!I48</f>
        <v>2.1150009362257265</v>
      </c>
      <c r="M71" s="29">
        <f>'results-summary_SFm_CZ10-16'!I79</f>
        <v>3.3186915220004298</v>
      </c>
      <c r="N71" s="29">
        <f>'results-summary_SFm_CZ10-16'!I46</f>
        <v>1.7264988378053092</v>
      </c>
    </row>
    <row r="72" spans="1:14" x14ac:dyDescent="0.35">
      <c r="A72" s="2">
        <v>14</v>
      </c>
      <c r="B72" s="3">
        <f>'results-summary_SFm_CZ10-16'!I51</f>
        <v>3.9973508568871194</v>
      </c>
      <c r="C72" s="3">
        <f>'results-summary_MFm'!AE63</f>
        <v>2.9700867740799417</v>
      </c>
      <c r="D72" s="3">
        <f>'results-summary_DMo'!I63</f>
        <v>3.1684245957640735</v>
      </c>
      <c r="E72" s="3">
        <f>'results-summary_SFm_CZ10-16'!I82</f>
        <v>7.5861151132785256</v>
      </c>
      <c r="F72" s="3">
        <f>'results-summary_MFm'!AE98</f>
        <v>4.804658704918185</v>
      </c>
      <c r="G72" s="3">
        <f>'results-summary_DMo'!I85</f>
        <v>2.8336119185772506</v>
      </c>
      <c r="H72" s="3">
        <f>'results-summary_SFm_CZ10-16'!I49</f>
        <v>3.4122000537927017</v>
      </c>
      <c r="I72" s="3">
        <f>'results-summary_MFm'!AE64</f>
        <v>2.5542884550074945</v>
      </c>
      <c r="J72" s="3">
        <f>'results-summary_DMo'!I64</f>
        <v>2.6554031258654218</v>
      </c>
      <c r="K72" s="29"/>
      <c r="L72" s="29">
        <f>'results-summary_SFm_CZ10-16'!I52</f>
        <v>2.2410346335655116</v>
      </c>
      <c r="M72" s="29">
        <f>'results-summary_SFm_CZ10-16'!I83</f>
        <v>4.2378747410576434</v>
      </c>
      <c r="N72" s="29">
        <f>'results-summary_SFm_CZ10-16'!I50</f>
        <v>1.9062596920012262</v>
      </c>
    </row>
    <row r="73" spans="1:14" x14ac:dyDescent="0.35">
      <c r="A73" s="2">
        <v>15</v>
      </c>
      <c r="B73" s="3">
        <f>'results-summary_SFm_CZ10-16'!I55</f>
        <v>2.9982963374828397</v>
      </c>
      <c r="C73" s="3">
        <f>'results-summary_MFm'!AE65</f>
        <v>2.2692376851447631</v>
      </c>
      <c r="D73" s="3">
        <f>'results-summary_DMo'!I65</f>
        <v>2.3900602101622348</v>
      </c>
      <c r="E73" s="3">
        <f>'results-summary_SFm_CZ10-16'!I86</f>
        <v>5.006263873514893</v>
      </c>
      <c r="F73" s="3">
        <f>'results-summary_MFm'!AE100</f>
        <v>3.4197842179780684</v>
      </c>
      <c r="G73" s="3">
        <f>'results-summary_DMo'!I86</f>
        <v>1.870370977952301</v>
      </c>
      <c r="H73" s="3">
        <f>'results-summary_SFm_CZ10-16'!I53</f>
        <v>2.5448821303438298</v>
      </c>
      <c r="I73" s="3">
        <f>'results-summary_MFm'!AE66</f>
        <v>1.8428451569118007</v>
      </c>
      <c r="J73" s="3">
        <f>'results-summary_DMo'!I66</f>
        <v>1.9814195733247568</v>
      </c>
      <c r="K73" s="29"/>
      <c r="L73" s="29">
        <f>'results-summary_SFm_CZ10-16'!I56</f>
        <v>1.8658762742590973</v>
      </c>
      <c r="M73" s="29">
        <f>'results-summary_SFm_CZ10-16'!I87</f>
        <v>3.0782901503146634</v>
      </c>
      <c r="N73" s="29">
        <f>'results-summary_SFm_CZ10-16'!I54</f>
        <v>1.5658718084690173</v>
      </c>
    </row>
    <row r="74" spans="1:14" x14ac:dyDescent="0.35">
      <c r="A74" s="2">
        <v>16</v>
      </c>
      <c r="B74" s="3">
        <f>'results-summary_SFm_CZ10-16'!I59</f>
        <v>6.1645555851156146</v>
      </c>
      <c r="C74" s="3">
        <f>'results-summary_MFm'!AE67</f>
        <v>3.1454079095152285</v>
      </c>
      <c r="D74" s="3">
        <f>'results-summary_DMo'!I67</f>
        <v>2.2128602039177023</v>
      </c>
      <c r="E74" s="3">
        <f>'results-summary_SFm_CZ10-16'!I90</f>
        <v>7.9729327367179508</v>
      </c>
      <c r="F74" s="3">
        <f>'results-summary_MFm'!AE102</f>
        <v>4.1549617542854147</v>
      </c>
      <c r="G74" s="3">
        <f>'results-summary_DMo'!I87</f>
        <v>1.924268313964637</v>
      </c>
      <c r="H74" s="3">
        <f>'results-summary_SFm_CZ10-16'!I57</f>
        <v>4.2730617047888222</v>
      </c>
      <c r="I74" s="3">
        <f>'results-summary_MFm'!AE68</f>
        <v>2.1384793795462227</v>
      </c>
      <c r="J74" s="3">
        <f>'results-summary_DMo'!I68</f>
        <v>1.5040076007355714</v>
      </c>
      <c r="K74" s="29"/>
      <c r="L74" s="29">
        <f>'results-summary_SFm_CZ10-16'!I60</f>
        <v>2.7614234992396787</v>
      </c>
      <c r="M74" s="29">
        <f>'results-summary_SFm_CZ10-16'!I91</f>
        <v>3.5234296740604969</v>
      </c>
      <c r="N74" s="29">
        <f>'results-summary_SFm_CZ10-16'!I58</f>
        <v>1.8883984999042578</v>
      </c>
    </row>
    <row r="76" spans="1:14" x14ac:dyDescent="0.35">
      <c r="D76" s="4"/>
      <c r="E76" s="4"/>
      <c r="F76" s="4"/>
      <c r="G76" s="4"/>
      <c r="H76" s="4"/>
      <c r="I76" s="4"/>
    </row>
    <row r="77" spans="1:14" x14ac:dyDescent="0.35">
      <c r="D77" s="4"/>
      <c r="E77" s="4"/>
      <c r="F77" s="4"/>
      <c r="G77" s="4"/>
      <c r="H77" s="4"/>
      <c r="I77" s="4"/>
    </row>
  </sheetData>
  <mergeCells count="3">
    <mergeCell ref="L3:L5"/>
    <mergeCell ref="L6:L7"/>
    <mergeCell ref="L8:L10"/>
  </mergeCells>
  <conditionalFormatting sqref="B59:J74">
    <cfRule type="colorScale" priority="3">
      <colorScale>
        <cfvo type="min"/>
        <cfvo type="percentile" val="50"/>
        <cfvo type="max"/>
        <color rgb="FF5A8AC6"/>
        <color rgb="FFFCFCFF"/>
        <color rgb="FFF8696B"/>
      </colorScale>
    </cfRule>
  </conditionalFormatting>
  <conditionalFormatting sqref="L59:N74">
    <cfRule type="colorScale" priority="2">
      <colorScale>
        <cfvo type="min"/>
        <cfvo type="percentile" val="50"/>
        <cfvo type="max"/>
        <color rgb="FF5A8AC6"/>
        <color rgb="FFFCFCFF"/>
        <color rgb="FFF8696B"/>
      </colorScale>
    </cfRule>
  </conditionalFormatting>
  <conditionalFormatting sqref="R40:T55">
    <cfRule type="colorScale" priority="1">
      <colorScale>
        <cfvo type="min"/>
        <cfvo type="percentile" val="50"/>
        <cfvo type="max"/>
        <color rgb="FF63BE7B"/>
        <color rgb="FFFFEB84"/>
        <color rgb="FFF8696B"/>
      </colorScale>
    </cfRule>
  </conditionalFormatting>
  <hyperlinks>
    <hyperlink ref="M10" r:id="rId1" xr:uid="{7AD9F7EC-98EF-47F5-8BE7-FEDD6AE6C1C0}"/>
    <hyperlink ref="N20" r:id="rId2" tooltip="https://www.calmac.org/publications/final_hvac_impact_evaluation_wo32_report_28jan2015_volume1_report.pdf" xr:uid="{07DC22AB-A480-4E60-85C1-259DBD87E98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032D8-91CA-4874-8D37-0975C9BDF383}">
  <dimension ref="A2:O85"/>
  <sheetViews>
    <sheetView topLeftCell="A22" workbookViewId="0">
      <selection activeCell="L67" sqref="L67"/>
    </sheetView>
  </sheetViews>
  <sheetFormatPr defaultRowHeight="14.5" x14ac:dyDescent="0.35"/>
  <cols>
    <col min="3" max="3" width="15.1796875" customWidth="1"/>
    <col min="5" max="6" width="9.36328125" bestFit="1" customWidth="1"/>
    <col min="9" max="9" width="9.36328125" bestFit="1" customWidth="1"/>
    <col min="12" max="12" width="12.6328125" bestFit="1" customWidth="1"/>
    <col min="13" max="13" width="26.54296875" bestFit="1" customWidth="1"/>
    <col min="14" max="14" width="26.7265625" bestFit="1" customWidth="1"/>
    <col min="15" max="15" width="13.7265625" bestFit="1" customWidth="1"/>
  </cols>
  <sheetData>
    <row r="2" spans="1:14" x14ac:dyDescent="0.35">
      <c r="A2" t="s">
        <v>448</v>
      </c>
      <c r="B2" s="30" t="s">
        <v>449</v>
      </c>
    </row>
    <row r="3" spans="1:14" x14ac:dyDescent="0.35">
      <c r="A3" t="s">
        <v>454</v>
      </c>
      <c r="B3" t="s">
        <v>455</v>
      </c>
      <c r="N3" t="s">
        <v>456</v>
      </c>
    </row>
    <row r="4" spans="1:14" x14ac:dyDescent="0.35">
      <c r="N4" t="s">
        <v>457</v>
      </c>
    </row>
    <row r="5" spans="1:14" x14ac:dyDescent="0.35">
      <c r="D5" t="s">
        <v>458</v>
      </c>
      <c r="E5" t="s">
        <v>459</v>
      </c>
      <c r="F5" t="s">
        <v>251</v>
      </c>
      <c r="G5" t="s">
        <v>254</v>
      </c>
      <c r="H5" t="s">
        <v>257</v>
      </c>
      <c r="I5" t="s">
        <v>260</v>
      </c>
      <c r="J5" t="s">
        <v>263</v>
      </c>
      <c r="K5" t="s">
        <v>266</v>
      </c>
      <c r="L5" t="s">
        <v>269</v>
      </c>
    </row>
    <row r="6" spans="1:14" x14ac:dyDescent="0.35">
      <c r="C6" t="s">
        <v>460</v>
      </c>
      <c r="D6">
        <v>6</v>
      </c>
      <c r="E6">
        <v>8</v>
      </c>
      <c r="F6">
        <v>26</v>
      </c>
      <c r="I6">
        <v>1</v>
      </c>
      <c r="J6">
        <v>3</v>
      </c>
      <c r="K6">
        <v>6</v>
      </c>
    </row>
    <row r="7" spans="1:14" x14ac:dyDescent="0.35">
      <c r="C7" t="s">
        <v>461</v>
      </c>
      <c r="D7">
        <v>2</v>
      </c>
      <c r="E7">
        <v>7</v>
      </c>
      <c r="F7">
        <v>14</v>
      </c>
      <c r="G7">
        <v>4</v>
      </c>
      <c r="H7">
        <v>12</v>
      </c>
      <c r="I7">
        <v>9</v>
      </c>
      <c r="J7">
        <v>2</v>
      </c>
    </row>
    <row r="29" spans="2:9" x14ac:dyDescent="0.35">
      <c r="C29" t="s">
        <v>462</v>
      </c>
    </row>
    <row r="30" spans="2:9" x14ac:dyDescent="0.35">
      <c r="B30" t="s">
        <v>463</v>
      </c>
      <c r="C30" t="s">
        <v>210</v>
      </c>
      <c r="D30" t="s">
        <v>464</v>
      </c>
      <c r="E30" t="s">
        <v>465</v>
      </c>
      <c r="F30" t="s">
        <v>466</v>
      </c>
      <c r="G30" t="s">
        <v>467</v>
      </c>
      <c r="H30" t="s">
        <v>468</v>
      </c>
      <c r="I30" t="s">
        <v>469</v>
      </c>
    </row>
    <row r="31" spans="2:9" x14ac:dyDescent="0.35">
      <c r="B31">
        <v>51</v>
      </c>
      <c r="C31">
        <v>10</v>
      </c>
      <c r="D31">
        <v>2610</v>
      </c>
      <c r="E31" s="35">
        <v>2.4500000000000002</v>
      </c>
      <c r="F31" s="35">
        <v>4</v>
      </c>
      <c r="G31">
        <f>F31-E31</f>
        <v>1.5499999999999998</v>
      </c>
      <c r="H31" s="2">
        <f>D31/E31</f>
        <v>1065.3061224489795</v>
      </c>
      <c r="I31" s="2">
        <f t="shared" ref="I31:I61" si="0">D31/F31</f>
        <v>652.5</v>
      </c>
    </row>
    <row r="32" spans="2:9" x14ac:dyDescent="0.35">
      <c r="B32">
        <v>52</v>
      </c>
      <c r="C32">
        <v>10</v>
      </c>
      <c r="D32">
        <v>2784</v>
      </c>
      <c r="E32" s="35">
        <v>2.2200000000000002</v>
      </c>
      <c r="F32" s="35">
        <v>4</v>
      </c>
      <c r="G32">
        <f t="shared" ref="G32:G80" si="1">F32-E32</f>
        <v>1.7799999999999998</v>
      </c>
      <c r="H32" s="2">
        <f>D32/E32</f>
        <v>1254.0540540540539</v>
      </c>
      <c r="I32" s="2">
        <f t="shared" si="0"/>
        <v>696</v>
      </c>
    </row>
    <row r="33" spans="2:15" x14ac:dyDescent="0.35">
      <c r="B33">
        <v>53</v>
      </c>
      <c r="C33">
        <v>10</v>
      </c>
      <c r="D33">
        <v>1470</v>
      </c>
      <c r="E33" s="36">
        <v>3.06</v>
      </c>
      <c r="F33" s="35">
        <v>3</v>
      </c>
      <c r="G33">
        <f t="shared" si="1"/>
        <v>-6.0000000000000053E-2</v>
      </c>
      <c r="H33" s="2">
        <f>D33/E33</f>
        <v>480.39215686274508</v>
      </c>
      <c r="I33" s="2">
        <f t="shared" si="0"/>
        <v>490</v>
      </c>
      <c r="L33" t="s">
        <v>434</v>
      </c>
      <c r="M33" t="s">
        <v>470</v>
      </c>
      <c r="N33" t="s">
        <v>471</v>
      </c>
      <c r="O33" t="s">
        <v>472</v>
      </c>
    </row>
    <row r="34" spans="2:15" x14ac:dyDescent="0.35">
      <c r="B34">
        <v>54</v>
      </c>
      <c r="C34">
        <v>10</v>
      </c>
      <c r="D34">
        <v>2660</v>
      </c>
      <c r="E34" s="35">
        <v>1.84</v>
      </c>
      <c r="F34" s="35">
        <v>5</v>
      </c>
      <c r="G34">
        <f t="shared" si="1"/>
        <v>3.16</v>
      </c>
      <c r="H34" s="2">
        <f>D34/E34</f>
        <v>1445.6521739130435</v>
      </c>
      <c r="I34" s="2">
        <f t="shared" si="0"/>
        <v>532</v>
      </c>
      <c r="L34" s="32">
        <v>8</v>
      </c>
      <c r="M34" s="2">
        <v>644.4217687074829</v>
      </c>
      <c r="N34" s="2">
        <v>476.5</v>
      </c>
      <c r="O34" s="2">
        <v>2</v>
      </c>
    </row>
    <row r="35" spans="2:15" x14ac:dyDescent="0.35">
      <c r="B35">
        <v>55</v>
      </c>
      <c r="C35">
        <v>10</v>
      </c>
      <c r="D35">
        <v>3150</v>
      </c>
      <c r="E35" s="35">
        <v>1.69</v>
      </c>
      <c r="F35" s="35">
        <v>4</v>
      </c>
      <c r="G35">
        <f t="shared" si="1"/>
        <v>2.31</v>
      </c>
      <c r="H35" s="2">
        <f>D35/E35</f>
        <v>1863.905325443787</v>
      </c>
      <c r="I35" s="2">
        <f t="shared" si="0"/>
        <v>787.5</v>
      </c>
      <c r="L35" s="32">
        <v>9</v>
      </c>
      <c r="M35" s="2">
        <v>698.34979026173608</v>
      </c>
      <c r="N35" s="2">
        <v>436.03231292517006</v>
      </c>
      <c r="O35" s="2">
        <v>7</v>
      </c>
    </row>
    <row r="36" spans="2:15" x14ac:dyDescent="0.35">
      <c r="B36">
        <v>56</v>
      </c>
      <c r="C36">
        <v>9</v>
      </c>
      <c r="D36">
        <v>1480</v>
      </c>
      <c r="E36" s="35">
        <v>2.13</v>
      </c>
      <c r="F36" s="35">
        <v>3</v>
      </c>
      <c r="H36" s="2"/>
      <c r="I36" s="2">
        <f t="shared" si="0"/>
        <v>493.33333333333331</v>
      </c>
      <c r="L36" s="32">
        <v>10</v>
      </c>
      <c r="M36" s="2">
        <v>797.06797541513549</v>
      </c>
      <c r="N36" s="2">
        <v>558.13945578231289</v>
      </c>
      <c r="O36" s="2">
        <v>14</v>
      </c>
    </row>
    <row r="37" spans="2:15" x14ac:dyDescent="0.35">
      <c r="B37">
        <v>57</v>
      </c>
      <c r="C37">
        <v>10</v>
      </c>
      <c r="D37">
        <v>1352</v>
      </c>
      <c r="E37" s="35">
        <v>2.73</v>
      </c>
      <c r="F37" s="35">
        <v>3.5</v>
      </c>
      <c r="G37">
        <f t="shared" si="1"/>
        <v>0.77</v>
      </c>
      <c r="H37" s="2">
        <f t="shared" ref="H37:H68" si="2">D37/E37</f>
        <v>495.23809523809524</v>
      </c>
      <c r="I37" s="2">
        <f t="shared" si="0"/>
        <v>386.28571428571428</v>
      </c>
      <c r="L37" s="32">
        <v>11</v>
      </c>
      <c r="M37" s="2">
        <v>730.28360318235741</v>
      </c>
      <c r="N37" s="2">
        <v>779.23333333333335</v>
      </c>
      <c r="O37" s="2">
        <v>4</v>
      </c>
    </row>
    <row r="38" spans="2:15" x14ac:dyDescent="0.35">
      <c r="B38">
        <v>58</v>
      </c>
      <c r="C38">
        <v>10</v>
      </c>
      <c r="D38">
        <v>1413</v>
      </c>
      <c r="E38" s="35">
        <v>3</v>
      </c>
      <c r="F38" s="35">
        <v>3</v>
      </c>
      <c r="G38">
        <f t="shared" si="1"/>
        <v>0</v>
      </c>
      <c r="H38" s="2">
        <f t="shared" si="2"/>
        <v>471</v>
      </c>
      <c r="I38" s="2">
        <f t="shared" si="0"/>
        <v>471</v>
      </c>
      <c r="L38" s="32">
        <v>12</v>
      </c>
      <c r="M38" s="2">
        <v>573.33597723569358</v>
      </c>
      <c r="N38" s="2">
        <v>458.82333333333338</v>
      </c>
      <c r="O38" s="2">
        <v>12</v>
      </c>
    </row>
    <row r="39" spans="2:15" x14ac:dyDescent="0.35">
      <c r="B39">
        <v>59</v>
      </c>
      <c r="C39">
        <v>10</v>
      </c>
      <c r="D39">
        <v>1386</v>
      </c>
      <c r="E39" s="35">
        <v>1.73</v>
      </c>
      <c r="F39" s="35">
        <v>3</v>
      </c>
      <c r="G39">
        <f t="shared" si="1"/>
        <v>1.27</v>
      </c>
      <c r="H39" s="2">
        <f t="shared" si="2"/>
        <v>801.15606936416191</v>
      </c>
      <c r="I39" s="2">
        <f t="shared" si="0"/>
        <v>462</v>
      </c>
      <c r="L39" s="32">
        <v>13</v>
      </c>
      <c r="M39" s="2">
        <v>439.97115357936678</v>
      </c>
      <c r="N39" s="2">
        <v>445.05555555555554</v>
      </c>
      <c r="O39" s="2">
        <v>9</v>
      </c>
    </row>
    <row r="40" spans="2:15" x14ac:dyDescent="0.35">
      <c r="B40">
        <v>60</v>
      </c>
      <c r="C40">
        <v>10</v>
      </c>
      <c r="D40">
        <v>2755</v>
      </c>
      <c r="E40" s="36">
        <v>4.3499999999999996</v>
      </c>
      <c r="F40" s="35">
        <v>3</v>
      </c>
      <c r="G40">
        <f t="shared" si="1"/>
        <v>-1.3499999999999996</v>
      </c>
      <c r="H40" s="2">
        <f t="shared" si="2"/>
        <v>633.33333333333337</v>
      </c>
      <c r="I40" s="2">
        <f t="shared" si="0"/>
        <v>918.33333333333337</v>
      </c>
      <c r="L40" s="32">
        <v>14</v>
      </c>
      <c r="M40" s="2">
        <v>617.52875695732837</v>
      </c>
      <c r="N40" s="2">
        <v>466</v>
      </c>
      <c r="O40" s="2">
        <v>2</v>
      </c>
    </row>
    <row r="41" spans="2:15" x14ac:dyDescent="0.35">
      <c r="B41">
        <v>61</v>
      </c>
      <c r="C41">
        <v>10</v>
      </c>
      <c r="D41">
        <v>1165</v>
      </c>
      <c r="E41" s="36">
        <v>3.17</v>
      </c>
      <c r="F41" s="35">
        <v>3</v>
      </c>
      <c r="G41">
        <f t="shared" si="1"/>
        <v>-0.16999999999999993</v>
      </c>
      <c r="H41" s="2">
        <f t="shared" si="2"/>
        <v>367.50788643533122</v>
      </c>
      <c r="I41" s="2">
        <f t="shared" si="0"/>
        <v>388.33333333333331</v>
      </c>
      <c r="L41" s="32" t="s">
        <v>435</v>
      </c>
      <c r="M41" s="2">
        <v>647.09420819267291</v>
      </c>
      <c r="N41" s="2">
        <v>509.62177579365078</v>
      </c>
      <c r="O41" s="2">
        <v>50</v>
      </c>
    </row>
    <row r="42" spans="2:15" x14ac:dyDescent="0.35">
      <c r="B42">
        <v>62</v>
      </c>
      <c r="C42">
        <v>13</v>
      </c>
      <c r="D42">
        <v>1252</v>
      </c>
      <c r="E42" s="35">
        <v>2.83</v>
      </c>
      <c r="F42" s="35">
        <v>2.5</v>
      </c>
      <c r="G42">
        <f t="shared" si="1"/>
        <v>-0.33000000000000007</v>
      </c>
      <c r="H42" s="2">
        <f t="shared" si="2"/>
        <v>442.40282685512369</v>
      </c>
      <c r="I42" s="2">
        <f t="shared" si="0"/>
        <v>500.8</v>
      </c>
    </row>
    <row r="43" spans="2:15" x14ac:dyDescent="0.35">
      <c r="B43">
        <v>63</v>
      </c>
      <c r="C43">
        <v>10</v>
      </c>
      <c r="D43">
        <v>1594</v>
      </c>
      <c r="E43" s="37">
        <v>3.47</v>
      </c>
      <c r="F43" s="35">
        <v>4</v>
      </c>
      <c r="G43">
        <f t="shared" si="1"/>
        <v>0.5299999999999998</v>
      </c>
      <c r="H43" s="2">
        <f t="shared" si="2"/>
        <v>459.36599423631122</v>
      </c>
      <c r="I43" s="2">
        <f t="shared" si="0"/>
        <v>398.5</v>
      </c>
    </row>
    <row r="44" spans="2:15" x14ac:dyDescent="0.35">
      <c r="B44">
        <v>64</v>
      </c>
      <c r="C44">
        <v>10</v>
      </c>
      <c r="D44">
        <v>1488</v>
      </c>
      <c r="E44" s="36">
        <v>3.32</v>
      </c>
      <c r="F44" s="35">
        <v>3</v>
      </c>
      <c r="G44">
        <f t="shared" si="1"/>
        <v>-0.31999999999999984</v>
      </c>
      <c r="H44" s="2">
        <f t="shared" si="2"/>
        <v>448.19277108433738</v>
      </c>
      <c r="I44" s="2">
        <f t="shared" si="0"/>
        <v>496</v>
      </c>
    </row>
    <row r="45" spans="2:15" x14ac:dyDescent="0.35">
      <c r="B45">
        <v>65</v>
      </c>
      <c r="C45">
        <v>9</v>
      </c>
      <c r="D45">
        <v>1880</v>
      </c>
      <c r="E45" s="36">
        <v>2.9</v>
      </c>
      <c r="F45" s="35">
        <v>3.5</v>
      </c>
      <c r="G45">
        <f t="shared" si="1"/>
        <v>0.60000000000000009</v>
      </c>
      <c r="H45" s="2">
        <f t="shared" si="2"/>
        <v>648.27586206896558</v>
      </c>
      <c r="I45" s="2">
        <f t="shared" si="0"/>
        <v>537.14285714285711</v>
      </c>
    </row>
    <row r="46" spans="2:15" x14ac:dyDescent="0.35">
      <c r="B46">
        <v>66</v>
      </c>
      <c r="C46">
        <v>8</v>
      </c>
      <c r="D46">
        <v>2096</v>
      </c>
      <c r="E46" s="36">
        <v>2.4500000000000002</v>
      </c>
      <c r="F46" s="35">
        <v>4</v>
      </c>
      <c r="G46">
        <f t="shared" si="1"/>
        <v>1.5499999999999998</v>
      </c>
      <c r="H46" s="2">
        <f t="shared" si="2"/>
        <v>855.51020408163254</v>
      </c>
      <c r="I46" s="2">
        <f t="shared" si="0"/>
        <v>524</v>
      </c>
    </row>
    <row r="47" spans="2:15" x14ac:dyDescent="0.35">
      <c r="B47">
        <v>67</v>
      </c>
      <c r="C47">
        <v>9</v>
      </c>
      <c r="D47">
        <v>1518</v>
      </c>
      <c r="E47" s="36">
        <v>1.96</v>
      </c>
      <c r="F47" s="35">
        <v>4</v>
      </c>
      <c r="G47">
        <f t="shared" si="1"/>
        <v>2.04</v>
      </c>
      <c r="H47" s="2">
        <f t="shared" si="2"/>
        <v>774.48979591836735</v>
      </c>
      <c r="I47" s="2">
        <f t="shared" si="0"/>
        <v>379.5</v>
      </c>
    </row>
    <row r="48" spans="2:15" x14ac:dyDescent="0.35">
      <c r="B48">
        <v>68</v>
      </c>
      <c r="C48">
        <v>14</v>
      </c>
      <c r="D48">
        <v>2000</v>
      </c>
      <c r="E48" s="35">
        <v>5.39</v>
      </c>
      <c r="F48" s="35">
        <v>4</v>
      </c>
      <c r="G48">
        <f t="shared" si="1"/>
        <v>-1.3899999999999997</v>
      </c>
      <c r="H48" s="2">
        <f t="shared" si="2"/>
        <v>371.05751391465679</v>
      </c>
      <c r="I48" s="2">
        <f t="shared" si="0"/>
        <v>500</v>
      </c>
    </row>
    <row r="49" spans="2:9" x14ac:dyDescent="0.35">
      <c r="B49">
        <v>69</v>
      </c>
      <c r="C49">
        <v>9</v>
      </c>
      <c r="D49">
        <v>1625</v>
      </c>
      <c r="E49" s="35">
        <v>2.4</v>
      </c>
      <c r="F49" s="35">
        <v>4</v>
      </c>
      <c r="G49">
        <f t="shared" si="1"/>
        <v>1.6</v>
      </c>
      <c r="H49" s="2">
        <f t="shared" si="2"/>
        <v>677.08333333333337</v>
      </c>
      <c r="I49" s="2">
        <f t="shared" si="0"/>
        <v>406.25</v>
      </c>
    </row>
    <row r="50" spans="2:9" x14ac:dyDescent="0.35">
      <c r="B50">
        <v>70</v>
      </c>
      <c r="C50">
        <v>9</v>
      </c>
      <c r="D50">
        <v>740</v>
      </c>
      <c r="E50" s="35">
        <v>1</v>
      </c>
      <c r="F50" s="35">
        <v>2.5</v>
      </c>
      <c r="G50">
        <f t="shared" si="1"/>
        <v>1.5</v>
      </c>
      <c r="H50" s="2">
        <f t="shared" si="2"/>
        <v>740</v>
      </c>
      <c r="I50" s="2">
        <f t="shared" si="0"/>
        <v>296</v>
      </c>
    </row>
    <row r="51" spans="2:9" x14ac:dyDescent="0.35">
      <c r="B51">
        <v>71</v>
      </c>
      <c r="C51">
        <v>10</v>
      </c>
      <c r="D51">
        <v>2865</v>
      </c>
      <c r="E51" s="35">
        <v>4.08</v>
      </c>
      <c r="F51" s="35">
        <v>5</v>
      </c>
      <c r="G51">
        <f t="shared" si="1"/>
        <v>0.91999999999999993</v>
      </c>
      <c r="H51" s="2">
        <f t="shared" si="2"/>
        <v>702.20588235294122</v>
      </c>
      <c r="I51" s="2">
        <f t="shared" si="0"/>
        <v>573</v>
      </c>
    </row>
    <row r="52" spans="2:9" x14ac:dyDescent="0.35">
      <c r="B52">
        <v>72</v>
      </c>
      <c r="C52">
        <v>13</v>
      </c>
      <c r="D52">
        <v>1584</v>
      </c>
      <c r="E52" s="35">
        <v>2.64</v>
      </c>
      <c r="F52" s="35">
        <v>2.5</v>
      </c>
      <c r="G52">
        <f t="shared" si="1"/>
        <v>-0.14000000000000012</v>
      </c>
      <c r="H52" s="2">
        <f t="shared" si="2"/>
        <v>600</v>
      </c>
      <c r="I52" s="2">
        <f t="shared" si="0"/>
        <v>633.6</v>
      </c>
    </row>
    <row r="53" spans="2:9" x14ac:dyDescent="0.35">
      <c r="B53">
        <v>73</v>
      </c>
      <c r="C53">
        <v>13</v>
      </c>
      <c r="D53">
        <v>1641</v>
      </c>
      <c r="E53" s="35">
        <v>2.82</v>
      </c>
      <c r="F53" s="35">
        <v>3</v>
      </c>
      <c r="G53">
        <f t="shared" si="1"/>
        <v>0.18000000000000016</v>
      </c>
      <c r="H53" s="2">
        <f t="shared" si="2"/>
        <v>581.91489361702133</v>
      </c>
      <c r="I53" s="2">
        <f t="shared" si="0"/>
        <v>547</v>
      </c>
    </row>
    <row r="54" spans="2:9" x14ac:dyDescent="0.35">
      <c r="B54">
        <v>74</v>
      </c>
      <c r="C54">
        <v>9</v>
      </c>
      <c r="D54">
        <v>1200</v>
      </c>
      <c r="E54" s="36">
        <v>2.31</v>
      </c>
      <c r="F54" s="35">
        <v>3</v>
      </c>
      <c r="G54">
        <f t="shared" si="1"/>
        <v>0.69</v>
      </c>
      <c r="H54" s="2">
        <f t="shared" si="2"/>
        <v>519.48051948051943</v>
      </c>
      <c r="I54" s="2">
        <f t="shared" si="0"/>
        <v>400</v>
      </c>
    </row>
    <row r="55" spans="2:9" x14ac:dyDescent="0.35">
      <c r="B55">
        <v>75</v>
      </c>
      <c r="C55">
        <v>9</v>
      </c>
      <c r="D55">
        <v>1080</v>
      </c>
      <c r="E55" s="35">
        <v>1.3</v>
      </c>
      <c r="F55" s="35">
        <v>2</v>
      </c>
      <c r="G55">
        <f t="shared" si="1"/>
        <v>0.7</v>
      </c>
      <c r="H55" s="2">
        <f t="shared" si="2"/>
        <v>830.76923076923072</v>
      </c>
      <c r="I55" s="2">
        <f t="shared" si="0"/>
        <v>540</v>
      </c>
    </row>
    <row r="56" spans="2:9" x14ac:dyDescent="0.35">
      <c r="B56">
        <v>76</v>
      </c>
      <c r="C56">
        <v>8</v>
      </c>
      <c r="D56">
        <v>1716</v>
      </c>
      <c r="E56" s="35">
        <v>3.96</v>
      </c>
      <c r="F56" s="35">
        <v>4</v>
      </c>
      <c r="G56">
        <f t="shared" si="1"/>
        <v>4.0000000000000036E-2</v>
      </c>
      <c r="H56" s="2">
        <f t="shared" si="2"/>
        <v>433.33333333333331</v>
      </c>
      <c r="I56" s="2">
        <f t="shared" si="0"/>
        <v>429</v>
      </c>
    </row>
    <row r="57" spans="2:9" x14ac:dyDescent="0.35">
      <c r="B57">
        <v>77</v>
      </c>
      <c r="C57">
        <v>10</v>
      </c>
      <c r="D57">
        <v>2250</v>
      </c>
      <c r="E57" s="35">
        <v>3.35</v>
      </c>
      <c r="F57" s="35">
        <v>4</v>
      </c>
      <c r="G57">
        <f t="shared" si="1"/>
        <v>0.64999999999999991</v>
      </c>
      <c r="H57" s="2">
        <f t="shared" si="2"/>
        <v>671.64179104477614</v>
      </c>
      <c r="I57" s="2">
        <f t="shared" si="0"/>
        <v>562.5</v>
      </c>
    </row>
    <row r="58" spans="2:9" x14ac:dyDescent="0.35">
      <c r="B58">
        <v>78</v>
      </c>
      <c r="C58">
        <v>14</v>
      </c>
      <c r="D58">
        <v>1080</v>
      </c>
      <c r="E58" s="35">
        <v>1.25</v>
      </c>
      <c r="F58" s="35">
        <v>2.5</v>
      </c>
      <c r="G58">
        <f t="shared" si="1"/>
        <v>1.25</v>
      </c>
      <c r="H58" s="2">
        <f t="shared" si="2"/>
        <v>864</v>
      </c>
      <c r="I58" s="2">
        <f t="shared" si="0"/>
        <v>432</v>
      </c>
    </row>
    <row r="59" spans="2:9" x14ac:dyDescent="0.35">
      <c r="B59">
        <v>79</v>
      </c>
      <c r="C59">
        <v>13</v>
      </c>
      <c r="D59">
        <v>2282</v>
      </c>
      <c r="E59" s="35">
        <v>7.18</v>
      </c>
      <c r="F59" s="35">
        <v>5</v>
      </c>
      <c r="G59">
        <f t="shared" si="1"/>
        <v>-2.1799999999999997</v>
      </c>
      <c r="H59" s="2">
        <f t="shared" si="2"/>
        <v>317.82729805013929</v>
      </c>
      <c r="I59" s="2">
        <f t="shared" si="0"/>
        <v>456.4</v>
      </c>
    </row>
    <row r="60" spans="2:9" x14ac:dyDescent="0.35">
      <c r="B60">
        <v>80</v>
      </c>
      <c r="C60">
        <v>13</v>
      </c>
      <c r="D60">
        <v>1434</v>
      </c>
      <c r="E60" s="35">
        <v>4.18</v>
      </c>
      <c r="F60" s="35">
        <v>4</v>
      </c>
      <c r="G60">
        <f t="shared" si="1"/>
        <v>-0.17999999999999972</v>
      </c>
      <c r="H60" s="2">
        <f t="shared" si="2"/>
        <v>343.06220095693783</v>
      </c>
      <c r="I60" s="2">
        <f t="shared" si="0"/>
        <v>358.5</v>
      </c>
    </row>
    <row r="61" spans="2:9" x14ac:dyDescent="0.35">
      <c r="B61">
        <v>81</v>
      </c>
      <c r="C61">
        <v>13</v>
      </c>
      <c r="D61">
        <v>1928</v>
      </c>
      <c r="E61" s="35">
        <v>5.98</v>
      </c>
      <c r="F61" s="35">
        <v>5</v>
      </c>
      <c r="G61">
        <f t="shared" si="1"/>
        <v>-0.98000000000000043</v>
      </c>
      <c r="H61" s="2">
        <f t="shared" si="2"/>
        <v>322.4080267558528</v>
      </c>
      <c r="I61" s="2">
        <f t="shared" si="0"/>
        <v>385.6</v>
      </c>
    </row>
    <row r="62" spans="2:9" x14ac:dyDescent="0.35">
      <c r="B62">
        <v>82</v>
      </c>
      <c r="C62">
        <v>12</v>
      </c>
      <c r="D62">
        <v>1125</v>
      </c>
      <c r="E62" s="35">
        <v>2.14</v>
      </c>
      <c r="F62" s="35">
        <v>3</v>
      </c>
      <c r="H62" s="2">
        <f t="shared" si="2"/>
        <v>525.70093457943926</v>
      </c>
      <c r="I62" s="2"/>
    </row>
    <row r="63" spans="2:9" x14ac:dyDescent="0.35">
      <c r="B63">
        <v>83</v>
      </c>
      <c r="C63">
        <v>11</v>
      </c>
      <c r="D63">
        <v>2026</v>
      </c>
      <c r="E63" s="35">
        <v>7.12</v>
      </c>
      <c r="F63" s="35">
        <v>5</v>
      </c>
      <c r="G63">
        <f t="shared" si="1"/>
        <v>-2.12</v>
      </c>
      <c r="H63" s="2">
        <f t="shared" si="2"/>
        <v>284.55056179775278</v>
      </c>
      <c r="I63" s="2">
        <f t="shared" ref="I63:I68" si="3">D63/F63</f>
        <v>405.2</v>
      </c>
    </row>
    <row r="64" spans="2:9" x14ac:dyDescent="0.35">
      <c r="B64">
        <v>84</v>
      </c>
      <c r="C64">
        <v>12</v>
      </c>
      <c r="D64">
        <v>1421</v>
      </c>
      <c r="E64" s="35">
        <v>2.95</v>
      </c>
      <c r="F64" s="35">
        <v>3.5</v>
      </c>
      <c r="G64">
        <f t="shared" si="1"/>
        <v>0.54999999999999982</v>
      </c>
      <c r="H64" s="2">
        <f t="shared" si="2"/>
        <v>481.69491525423729</v>
      </c>
      <c r="I64" s="2">
        <f t="shared" si="3"/>
        <v>406</v>
      </c>
    </row>
    <row r="65" spans="2:10" x14ac:dyDescent="0.35">
      <c r="B65">
        <v>85</v>
      </c>
      <c r="C65">
        <v>13</v>
      </c>
      <c r="D65">
        <v>1526</v>
      </c>
      <c r="E65" s="35">
        <v>3.45</v>
      </c>
      <c r="F65" s="35">
        <v>3.5</v>
      </c>
      <c r="G65">
        <f t="shared" si="1"/>
        <v>4.9999999999999822E-2</v>
      </c>
      <c r="H65" s="2">
        <f t="shared" si="2"/>
        <v>442.31884057971013</v>
      </c>
      <c r="I65" s="2">
        <f t="shared" si="3"/>
        <v>436</v>
      </c>
    </row>
    <row r="66" spans="2:10" x14ac:dyDescent="0.35">
      <c r="B66">
        <v>86</v>
      </c>
      <c r="C66">
        <v>12</v>
      </c>
      <c r="D66">
        <v>800</v>
      </c>
      <c r="E66" s="35">
        <v>2.25</v>
      </c>
      <c r="F66" s="35">
        <v>2.5</v>
      </c>
      <c r="G66">
        <f t="shared" si="1"/>
        <v>0.25</v>
      </c>
      <c r="H66" s="2">
        <f t="shared" si="2"/>
        <v>355.55555555555554</v>
      </c>
      <c r="I66" s="2">
        <f t="shared" si="3"/>
        <v>320</v>
      </c>
    </row>
    <row r="67" spans="2:10" x14ac:dyDescent="0.35">
      <c r="B67">
        <v>87</v>
      </c>
      <c r="C67">
        <v>12</v>
      </c>
      <c r="D67">
        <v>1600</v>
      </c>
      <c r="E67" s="35">
        <v>3.16</v>
      </c>
      <c r="F67" s="35">
        <v>3</v>
      </c>
      <c r="G67">
        <f t="shared" si="1"/>
        <v>-0.16000000000000014</v>
      </c>
      <c r="H67" s="2">
        <f t="shared" si="2"/>
        <v>506.3291139240506</v>
      </c>
      <c r="I67" s="2">
        <f t="shared" si="3"/>
        <v>533.33333333333337</v>
      </c>
    </row>
    <row r="68" spans="2:10" x14ac:dyDescent="0.35">
      <c r="B68">
        <v>88</v>
      </c>
      <c r="C68">
        <v>13</v>
      </c>
      <c r="D68">
        <v>1065</v>
      </c>
      <c r="E68" s="36">
        <v>2.1</v>
      </c>
      <c r="F68" s="35">
        <v>3</v>
      </c>
      <c r="G68">
        <f t="shared" si="1"/>
        <v>0.89999999999999991</v>
      </c>
      <c r="H68" s="2">
        <f t="shared" si="2"/>
        <v>507.14285714285711</v>
      </c>
      <c r="I68" s="2">
        <f t="shared" si="3"/>
        <v>355</v>
      </c>
    </row>
    <row r="69" spans="2:10" x14ac:dyDescent="0.35">
      <c r="B69">
        <v>89</v>
      </c>
      <c r="C69">
        <v>12</v>
      </c>
      <c r="E69" s="35">
        <v>2.76</v>
      </c>
      <c r="F69" s="35">
        <v>3</v>
      </c>
      <c r="G69">
        <f t="shared" si="1"/>
        <v>0.24000000000000021</v>
      </c>
      <c r="H69" s="2"/>
      <c r="I69" s="2"/>
    </row>
    <row r="70" spans="2:10" x14ac:dyDescent="0.35">
      <c r="B70">
        <v>90</v>
      </c>
      <c r="C70">
        <v>12</v>
      </c>
      <c r="D70">
        <v>1850</v>
      </c>
      <c r="E70" s="35">
        <v>1.72</v>
      </c>
      <c r="F70" s="35">
        <v>3</v>
      </c>
      <c r="G70">
        <f t="shared" si="1"/>
        <v>1.28</v>
      </c>
      <c r="H70" s="2">
        <f t="shared" ref="H70:H80" si="4">D70/E70</f>
        <v>1075.5813953488373</v>
      </c>
      <c r="I70" s="2">
        <f t="shared" ref="I70:I80" si="5">D70/F70</f>
        <v>616.66666666666663</v>
      </c>
    </row>
    <row r="71" spans="2:10" x14ac:dyDescent="0.35">
      <c r="B71">
        <v>91</v>
      </c>
      <c r="C71">
        <v>12</v>
      </c>
      <c r="D71">
        <v>1274</v>
      </c>
      <c r="E71" s="35">
        <v>2.63</v>
      </c>
      <c r="F71" s="35">
        <v>3</v>
      </c>
      <c r="G71">
        <f t="shared" si="1"/>
        <v>0.37000000000000011</v>
      </c>
      <c r="H71" s="2">
        <f t="shared" si="4"/>
        <v>484.41064638783274</v>
      </c>
      <c r="I71" s="2">
        <f t="shared" si="5"/>
        <v>424.66666666666669</v>
      </c>
    </row>
    <row r="72" spans="2:10" x14ac:dyDescent="0.35">
      <c r="B72">
        <v>92</v>
      </c>
      <c r="C72">
        <v>11</v>
      </c>
      <c r="D72">
        <v>2000</v>
      </c>
      <c r="E72" s="35">
        <v>3.75</v>
      </c>
      <c r="F72" s="35">
        <v>3</v>
      </c>
      <c r="G72">
        <f t="shared" si="1"/>
        <v>-0.75</v>
      </c>
      <c r="H72" s="2">
        <f t="shared" si="4"/>
        <v>533.33333333333337</v>
      </c>
      <c r="I72" s="2">
        <f t="shared" si="5"/>
        <v>666.66666666666663</v>
      </c>
    </row>
    <row r="73" spans="2:10" x14ac:dyDescent="0.35">
      <c r="B73">
        <v>93</v>
      </c>
      <c r="C73">
        <v>12</v>
      </c>
      <c r="D73">
        <v>2400</v>
      </c>
      <c r="E73" s="36">
        <v>3.82</v>
      </c>
      <c r="F73" s="35">
        <v>5</v>
      </c>
      <c r="G73">
        <f t="shared" si="1"/>
        <v>1.1800000000000002</v>
      </c>
      <c r="H73" s="2">
        <f t="shared" si="4"/>
        <v>628.27225130890054</v>
      </c>
      <c r="I73" s="2">
        <f t="shared" si="5"/>
        <v>480</v>
      </c>
    </row>
    <row r="74" spans="2:10" x14ac:dyDescent="0.35">
      <c r="B74">
        <v>94</v>
      </c>
      <c r="C74">
        <v>12</v>
      </c>
      <c r="D74">
        <v>1414</v>
      </c>
      <c r="E74" s="35">
        <v>1.64</v>
      </c>
      <c r="F74" s="35">
        <v>3</v>
      </c>
      <c r="G74">
        <f t="shared" si="1"/>
        <v>1.36</v>
      </c>
      <c r="H74" s="2">
        <f t="shared" si="4"/>
        <v>862.19512195121956</v>
      </c>
      <c r="I74" s="2">
        <f t="shared" si="5"/>
        <v>471.33333333333331</v>
      </c>
    </row>
    <row r="75" spans="2:10" x14ac:dyDescent="0.35">
      <c r="B75">
        <v>95</v>
      </c>
      <c r="C75">
        <v>12</v>
      </c>
      <c r="D75">
        <v>1204</v>
      </c>
      <c r="E75" s="36">
        <v>3.44</v>
      </c>
      <c r="F75" s="35">
        <v>3</v>
      </c>
      <c r="G75">
        <f t="shared" si="1"/>
        <v>-0.43999999999999995</v>
      </c>
      <c r="H75" s="2">
        <f t="shared" si="4"/>
        <v>350</v>
      </c>
      <c r="I75" s="2">
        <f t="shared" si="5"/>
        <v>401.33333333333331</v>
      </c>
    </row>
    <row r="76" spans="2:10" x14ac:dyDescent="0.35">
      <c r="B76">
        <v>96</v>
      </c>
      <c r="C76">
        <v>11</v>
      </c>
      <c r="D76">
        <v>3992</v>
      </c>
      <c r="E76" s="35">
        <v>2.8</v>
      </c>
      <c r="F76" s="35">
        <v>5</v>
      </c>
      <c r="G76">
        <f t="shared" si="1"/>
        <v>2.2000000000000002</v>
      </c>
      <c r="H76" s="2">
        <f t="shared" si="4"/>
        <v>1425.7142857142858</v>
      </c>
      <c r="I76" s="2">
        <f t="shared" si="5"/>
        <v>798.4</v>
      </c>
    </row>
    <row r="77" spans="2:10" x14ac:dyDescent="0.35">
      <c r="B77">
        <v>97</v>
      </c>
      <c r="C77">
        <v>12</v>
      </c>
      <c r="D77">
        <v>2622</v>
      </c>
      <c r="E77" s="36">
        <v>3.83</v>
      </c>
      <c r="F77" s="35">
        <v>5</v>
      </c>
      <c r="G77">
        <f t="shared" si="1"/>
        <v>1.17</v>
      </c>
      <c r="H77" s="2">
        <f t="shared" si="4"/>
        <v>684.59530026109655</v>
      </c>
      <c r="I77" s="2">
        <f t="shared" si="5"/>
        <v>524.4</v>
      </c>
    </row>
    <row r="78" spans="2:10" x14ac:dyDescent="0.35">
      <c r="B78">
        <v>98</v>
      </c>
      <c r="C78">
        <v>12</v>
      </c>
      <c r="D78">
        <v>1642</v>
      </c>
      <c r="E78" s="36">
        <v>4.66</v>
      </c>
      <c r="F78" s="35">
        <v>4</v>
      </c>
      <c r="G78">
        <f t="shared" si="1"/>
        <v>-0.66000000000000014</v>
      </c>
      <c r="H78" s="2">
        <f t="shared" si="4"/>
        <v>352.36051502145921</v>
      </c>
      <c r="I78" s="2">
        <f t="shared" si="5"/>
        <v>410.5</v>
      </c>
    </row>
    <row r="79" spans="2:10" x14ac:dyDescent="0.35">
      <c r="B79" s="39">
        <v>99</v>
      </c>
      <c r="C79" s="39">
        <v>11</v>
      </c>
      <c r="D79" s="39">
        <v>1870</v>
      </c>
      <c r="E79" s="38">
        <v>2.76</v>
      </c>
      <c r="F79" s="38">
        <v>1.5</v>
      </c>
      <c r="G79" s="39">
        <f t="shared" si="1"/>
        <v>-1.2599999999999998</v>
      </c>
      <c r="H79" s="40">
        <f t="shared" si="4"/>
        <v>677.536231884058</v>
      </c>
      <c r="I79" s="40">
        <f t="shared" si="5"/>
        <v>1246.6666666666667</v>
      </c>
      <c r="J79" t="s">
        <v>473</v>
      </c>
    </row>
    <row r="80" spans="2:10" x14ac:dyDescent="0.35">
      <c r="B80">
        <v>100</v>
      </c>
      <c r="C80">
        <v>13</v>
      </c>
      <c r="D80">
        <v>1663</v>
      </c>
      <c r="E80" s="36">
        <v>4.13</v>
      </c>
      <c r="F80" s="35">
        <v>5</v>
      </c>
      <c r="G80">
        <f t="shared" si="1"/>
        <v>0.87000000000000011</v>
      </c>
      <c r="H80" s="2">
        <f t="shared" si="4"/>
        <v>402.66343825665859</v>
      </c>
      <c r="I80" s="2">
        <f t="shared" si="5"/>
        <v>332.6</v>
      </c>
    </row>
    <row r="82" spans="3:9" x14ac:dyDescent="0.35">
      <c r="C82" s="27" t="s">
        <v>474</v>
      </c>
      <c r="D82" s="41">
        <f t="shared" ref="D82:I82" si="6">AVERAGE(D31:D80)</f>
        <v>1774.9387755102041</v>
      </c>
      <c r="E82" s="42">
        <f t="shared" si="6"/>
        <v>3.085</v>
      </c>
      <c r="F82" s="42">
        <f t="shared" si="6"/>
        <v>3.54</v>
      </c>
      <c r="G82" s="43">
        <f t="shared" si="6"/>
        <v>0.43791666666666651</v>
      </c>
      <c r="H82" s="41">
        <f t="shared" si="6"/>
        <v>647.09420819267268</v>
      </c>
      <c r="I82" s="41">
        <f t="shared" si="6"/>
        <v>509.62177579365084</v>
      </c>
    </row>
    <row r="83" spans="3:9" x14ac:dyDescent="0.35">
      <c r="C83" t="s">
        <v>475</v>
      </c>
      <c r="D83" s="2">
        <f t="shared" ref="D83:I83" si="7">MEDIAN(D31:D80)</f>
        <v>1600</v>
      </c>
      <c r="E83" s="3">
        <f t="shared" si="7"/>
        <v>2.8250000000000002</v>
      </c>
      <c r="F83" s="3">
        <f t="shared" si="7"/>
        <v>3.25</v>
      </c>
      <c r="G83">
        <f t="shared" si="7"/>
        <v>0.53999999999999981</v>
      </c>
      <c r="H83" s="2">
        <f t="shared" si="7"/>
        <v>529.51713395638626</v>
      </c>
      <c r="I83" s="2">
        <f t="shared" si="7"/>
        <v>475.66666666666663</v>
      </c>
    </row>
    <row r="85" spans="3:9" ht="44" customHeight="1" x14ac:dyDescent="0.35">
      <c r="H85" s="1" t="s">
        <v>468</v>
      </c>
      <c r="I85" s="1" t="s">
        <v>469</v>
      </c>
    </row>
  </sheetData>
  <hyperlinks>
    <hyperlink ref="B2" r:id="rId2" tooltip="https://www.calmac.org/publications/final_hvac_impact_evaluation_wo32_report_28jan2015_volume1_report.pdf" xr:uid="{EA68A5A8-57D5-46B5-A091-BEBE1913581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4308F-90B1-4EB5-95A1-150EE35237CC}">
  <dimension ref="A1:K39"/>
  <sheetViews>
    <sheetView workbookViewId="0">
      <selection activeCell="K13" sqref="K13"/>
    </sheetView>
  </sheetViews>
  <sheetFormatPr defaultRowHeight="14.5" x14ac:dyDescent="0.35"/>
  <cols>
    <col min="7" max="7" width="12.36328125" bestFit="1" customWidth="1"/>
    <col min="8" max="8" width="14.7265625" bestFit="1" customWidth="1"/>
  </cols>
  <sheetData>
    <row r="1" spans="1:11" x14ac:dyDescent="0.35">
      <c r="A1" t="s">
        <v>439</v>
      </c>
    </row>
    <row r="2" spans="1:11" x14ac:dyDescent="0.35">
      <c r="A2" s="30" t="s">
        <v>19</v>
      </c>
      <c r="G2" s="3"/>
    </row>
    <row r="3" spans="1:11" x14ac:dyDescent="0.35">
      <c r="A3" t="s">
        <v>210</v>
      </c>
      <c r="B3" s="1" t="s">
        <v>411</v>
      </c>
      <c r="C3" s="1" t="s">
        <v>412</v>
      </c>
      <c r="D3" s="1"/>
      <c r="E3" s="1"/>
      <c r="F3" s="1"/>
    </row>
    <row r="4" spans="1:11" x14ac:dyDescent="0.35">
      <c r="A4">
        <v>1</v>
      </c>
      <c r="B4" s="2">
        <v>33</v>
      </c>
      <c r="C4" t="s">
        <v>410</v>
      </c>
      <c r="G4" s="31" t="s">
        <v>434</v>
      </c>
      <c r="H4" t="s">
        <v>436</v>
      </c>
      <c r="J4" t="s">
        <v>437</v>
      </c>
    </row>
    <row r="5" spans="1:11" x14ac:dyDescent="0.35">
      <c r="A5">
        <v>1</v>
      </c>
      <c r="B5">
        <v>25</v>
      </c>
      <c r="C5" t="s">
        <v>410</v>
      </c>
      <c r="G5" s="32">
        <v>1</v>
      </c>
      <c r="H5" s="2">
        <v>29</v>
      </c>
      <c r="J5">
        <v>2.5</v>
      </c>
    </row>
    <row r="6" spans="1:11" x14ac:dyDescent="0.35">
      <c r="A6">
        <v>2</v>
      </c>
      <c r="B6">
        <v>25</v>
      </c>
      <c r="C6" t="s">
        <v>410</v>
      </c>
      <c r="G6" s="32">
        <v>2</v>
      </c>
      <c r="H6" s="2">
        <v>31</v>
      </c>
      <c r="J6">
        <v>2.5</v>
      </c>
    </row>
    <row r="7" spans="1:11" x14ac:dyDescent="0.35">
      <c r="A7">
        <v>2</v>
      </c>
      <c r="B7">
        <v>32</v>
      </c>
      <c r="C7" t="s">
        <v>413</v>
      </c>
      <c r="G7" s="32">
        <v>3</v>
      </c>
      <c r="H7" s="2">
        <v>8</v>
      </c>
      <c r="J7">
        <v>1.5</v>
      </c>
    </row>
    <row r="8" spans="1:11" x14ac:dyDescent="0.35">
      <c r="A8">
        <v>2</v>
      </c>
      <c r="B8">
        <v>32</v>
      </c>
      <c r="C8" t="s">
        <v>414</v>
      </c>
      <c r="G8" s="32">
        <v>4</v>
      </c>
      <c r="H8" s="2">
        <v>34.5</v>
      </c>
      <c r="J8">
        <v>2.5</v>
      </c>
    </row>
    <row r="9" spans="1:11" x14ac:dyDescent="0.35">
      <c r="A9">
        <v>2</v>
      </c>
      <c r="B9">
        <v>35</v>
      </c>
      <c r="C9" t="s">
        <v>415</v>
      </c>
      <c r="G9" s="32">
        <v>5</v>
      </c>
      <c r="H9" s="2">
        <v>14</v>
      </c>
      <c r="J9">
        <v>2</v>
      </c>
    </row>
    <row r="10" spans="1:11" x14ac:dyDescent="0.35">
      <c r="A10">
        <v>3</v>
      </c>
      <c r="B10">
        <v>9</v>
      </c>
      <c r="C10" t="s">
        <v>416</v>
      </c>
      <c r="G10" s="32">
        <v>6</v>
      </c>
      <c r="H10" s="2">
        <v>15</v>
      </c>
      <c r="J10">
        <v>2</v>
      </c>
    </row>
    <row r="11" spans="1:11" x14ac:dyDescent="0.35">
      <c r="A11">
        <v>3</v>
      </c>
      <c r="B11">
        <v>7</v>
      </c>
      <c r="C11" t="s">
        <v>417</v>
      </c>
      <c r="G11" s="32">
        <v>7</v>
      </c>
      <c r="H11" s="2">
        <v>11</v>
      </c>
      <c r="J11">
        <v>1.5</v>
      </c>
    </row>
    <row r="12" spans="1:11" x14ac:dyDescent="0.35">
      <c r="A12">
        <v>4</v>
      </c>
      <c r="B12">
        <v>24</v>
      </c>
      <c r="C12" t="s">
        <v>418</v>
      </c>
      <c r="G12" s="32">
        <v>8</v>
      </c>
      <c r="H12" s="2"/>
      <c r="J12">
        <v>1.5</v>
      </c>
      <c r="K12" t="s">
        <v>442</v>
      </c>
    </row>
    <row r="13" spans="1:11" x14ac:dyDescent="0.35">
      <c r="A13">
        <v>4</v>
      </c>
      <c r="B13">
        <v>45</v>
      </c>
      <c r="C13" t="s">
        <v>432</v>
      </c>
      <c r="G13" s="32">
        <v>9</v>
      </c>
      <c r="H13" s="2">
        <v>9</v>
      </c>
      <c r="J13">
        <v>1.5</v>
      </c>
    </row>
    <row r="14" spans="1:11" x14ac:dyDescent="0.35">
      <c r="A14">
        <v>5</v>
      </c>
      <c r="B14">
        <v>11</v>
      </c>
      <c r="C14" t="s">
        <v>433</v>
      </c>
      <c r="G14" s="32">
        <v>10</v>
      </c>
      <c r="H14" s="2">
        <v>22.333333333333332</v>
      </c>
      <c r="J14">
        <v>2</v>
      </c>
    </row>
    <row r="15" spans="1:11" x14ac:dyDescent="0.35">
      <c r="A15">
        <v>5</v>
      </c>
      <c r="B15">
        <v>17</v>
      </c>
      <c r="C15" t="s">
        <v>431</v>
      </c>
      <c r="G15" s="32">
        <v>11</v>
      </c>
      <c r="H15" s="2">
        <v>52</v>
      </c>
      <c r="J15">
        <v>3</v>
      </c>
    </row>
    <row r="16" spans="1:11" x14ac:dyDescent="0.35">
      <c r="A16">
        <v>6</v>
      </c>
      <c r="B16">
        <v>21</v>
      </c>
      <c r="C16" t="s">
        <v>427</v>
      </c>
      <c r="G16" s="32">
        <v>12</v>
      </c>
      <c r="H16" s="2">
        <v>43</v>
      </c>
      <c r="J16">
        <v>2.5</v>
      </c>
    </row>
    <row r="17" spans="1:10" x14ac:dyDescent="0.35">
      <c r="A17">
        <v>6</v>
      </c>
      <c r="B17">
        <v>9</v>
      </c>
      <c r="C17" t="s">
        <v>428</v>
      </c>
      <c r="G17" s="32">
        <v>13</v>
      </c>
      <c r="H17" s="2">
        <v>56.5</v>
      </c>
      <c r="J17">
        <v>3</v>
      </c>
    </row>
    <row r="18" spans="1:10" x14ac:dyDescent="0.35">
      <c r="A18">
        <v>7</v>
      </c>
      <c r="B18">
        <v>11</v>
      </c>
      <c r="C18" t="s">
        <v>424</v>
      </c>
      <c r="G18" s="32">
        <v>14</v>
      </c>
      <c r="H18" s="2">
        <v>70</v>
      </c>
      <c r="J18">
        <v>4</v>
      </c>
    </row>
    <row r="19" spans="1:10" x14ac:dyDescent="0.35">
      <c r="A19">
        <v>8</v>
      </c>
      <c r="C19" t="s">
        <v>430</v>
      </c>
      <c r="G19" s="32">
        <v>15</v>
      </c>
      <c r="H19" s="2">
        <v>70</v>
      </c>
      <c r="J19">
        <v>4</v>
      </c>
    </row>
    <row r="20" spans="1:10" x14ac:dyDescent="0.35">
      <c r="A20">
        <v>9</v>
      </c>
      <c r="B20">
        <v>9</v>
      </c>
      <c r="C20" t="s">
        <v>426</v>
      </c>
      <c r="G20" s="32">
        <v>16</v>
      </c>
      <c r="H20" s="2">
        <v>33.285714285714285</v>
      </c>
      <c r="J20">
        <v>2.5</v>
      </c>
    </row>
    <row r="21" spans="1:10" x14ac:dyDescent="0.35">
      <c r="A21">
        <v>10</v>
      </c>
      <c r="B21">
        <v>47</v>
      </c>
      <c r="C21" t="s">
        <v>429</v>
      </c>
      <c r="G21" s="32" t="s">
        <v>435</v>
      </c>
      <c r="H21">
        <v>32.314285714285717</v>
      </c>
    </row>
    <row r="22" spans="1:10" x14ac:dyDescent="0.35">
      <c r="A22">
        <v>10</v>
      </c>
      <c r="B22">
        <v>13</v>
      </c>
      <c r="C22" t="s">
        <v>425</v>
      </c>
    </row>
    <row r="23" spans="1:10" x14ac:dyDescent="0.35">
      <c r="A23">
        <v>10</v>
      </c>
      <c r="B23">
        <v>7</v>
      </c>
      <c r="C23" t="s">
        <v>421</v>
      </c>
    </row>
    <row r="24" spans="1:10" x14ac:dyDescent="0.35">
      <c r="A24">
        <v>11</v>
      </c>
      <c r="B24">
        <v>45</v>
      </c>
      <c r="C24" t="s">
        <v>410</v>
      </c>
    </row>
    <row r="25" spans="1:10" x14ac:dyDescent="0.35">
      <c r="A25">
        <v>11</v>
      </c>
      <c r="B25">
        <v>59</v>
      </c>
      <c r="C25" t="s">
        <v>410</v>
      </c>
    </row>
    <row r="26" spans="1:10" x14ac:dyDescent="0.35">
      <c r="A26">
        <v>12</v>
      </c>
      <c r="B26">
        <v>45</v>
      </c>
      <c r="C26" t="s">
        <v>410</v>
      </c>
    </row>
    <row r="27" spans="1:10" x14ac:dyDescent="0.35">
      <c r="A27">
        <v>12</v>
      </c>
      <c r="B27">
        <v>39</v>
      </c>
      <c r="C27" t="s">
        <v>419</v>
      </c>
    </row>
    <row r="28" spans="1:10" x14ac:dyDescent="0.35">
      <c r="A28">
        <v>12</v>
      </c>
      <c r="B28">
        <v>45</v>
      </c>
      <c r="C28" t="s">
        <v>420</v>
      </c>
    </row>
    <row r="29" spans="1:10" x14ac:dyDescent="0.35">
      <c r="A29">
        <v>13</v>
      </c>
      <c r="B29">
        <v>59</v>
      </c>
      <c r="C29" t="s">
        <v>410</v>
      </c>
    </row>
    <row r="30" spans="1:10" x14ac:dyDescent="0.35">
      <c r="A30">
        <v>13</v>
      </c>
      <c r="B30">
        <v>54</v>
      </c>
      <c r="C30" t="s">
        <v>410</v>
      </c>
    </row>
    <row r="31" spans="1:10" x14ac:dyDescent="0.35">
      <c r="A31">
        <v>14</v>
      </c>
      <c r="B31">
        <v>70</v>
      </c>
      <c r="C31" t="s">
        <v>410</v>
      </c>
    </row>
    <row r="32" spans="1:10" x14ac:dyDescent="0.35">
      <c r="A32">
        <v>15</v>
      </c>
      <c r="B32">
        <v>70</v>
      </c>
      <c r="C32" t="s">
        <v>410</v>
      </c>
    </row>
    <row r="33" spans="1:3" x14ac:dyDescent="0.35">
      <c r="A33">
        <v>16</v>
      </c>
      <c r="B33">
        <v>53</v>
      </c>
      <c r="C33" t="s">
        <v>410</v>
      </c>
    </row>
    <row r="34" spans="1:3" x14ac:dyDescent="0.35">
      <c r="A34">
        <v>16</v>
      </c>
      <c r="B34">
        <v>9</v>
      </c>
      <c r="C34" t="s">
        <v>410</v>
      </c>
    </row>
    <row r="35" spans="1:3" x14ac:dyDescent="0.35">
      <c r="A35">
        <v>16</v>
      </c>
      <c r="B35">
        <v>24</v>
      </c>
      <c r="C35" t="s">
        <v>410</v>
      </c>
    </row>
    <row r="36" spans="1:3" x14ac:dyDescent="0.35">
      <c r="A36">
        <v>16</v>
      </c>
      <c r="B36">
        <v>15</v>
      </c>
      <c r="C36" t="s">
        <v>410</v>
      </c>
    </row>
    <row r="37" spans="1:3" x14ac:dyDescent="0.35">
      <c r="A37">
        <v>16</v>
      </c>
      <c r="B37">
        <v>25</v>
      </c>
      <c r="C37" t="s">
        <v>410</v>
      </c>
    </row>
    <row r="38" spans="1:3" x14ac:dyDescent="0.35">
      <c r="A38">
        <v>16</v>
      </c>
      <c r="B38">
        <v>47</v>
      </c>
      <c r="C38" t="s">
        <v>422</v>
      </c>
    </row>
    <row r="39" spans="1:3" x14ac:dyDescent="0.35">
      <c r="A39">
        <v>16</v>
      </c>
      <c r="B39">
        <v>60</v>
      </c>
      <c r="C39" t="s">
        <v>423</v>
      </c>
    </row>
  </sheetData>
  <hyperlinks>
    <hyperlink ref="A2" r:id="rId2" xr:uid="{E4A8CD65-0E3C-477A-868E-D031C34691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5"/>
  <sheetViews>
    <sheetView topLeftCell="A57" workbookViewId="0">
      <selection activeCell="H77" sqref="H77"/>
    </sheetView>
  </sheetViews>
  <sheetFormatPr defaultRowHeight="14.5" x14ac:dyDescent="0.35"/>
  <cols>
    <col min="1" max="1" width="72.08984375" customWidth="1"/>
    <col min="2" max="8" width="12.453125" customWidth="1"/>
    <col min="9" max="9" width="16" customWidth="1"/>
    <col min="10" max="11" width="11.54296875" customWidth="1"/>
    <col min="12" max="12" width="15.08984375" customWidth="1"/>
    <col min="13" max="14" width="11.54296875" customWidth="1"/>
    <col min="15" max="15" width="14.54296875" customWidth="1"/>
    <col min="16" max="16" width="11.54296875" customWidth="1"/>
  </cols>
  <sheetData>
    <row r="1" spans="1:3" ht="29" x14ac:dyDescent="0.35">
      <c r="A1" t="s">
        <v>43</v>
      </c>
      <c r="B1" s="1" t="s">
        <v>44</v>
      </c>
      <c r="C1" s="1" t="s">
        <v>45</v>
      </c>
    </row>
    <row r="2" spans="1:3" x14ac:dyDescent="0.35">
      <c r="A2" t="s">
        <v>46</v>
      </c>
      <c r="B2">
        <v>270.12</v>
      </c>
      <c r="C2">
        <v>1454</v>
      </c>
    </row>
    <row r="3" spans="1:3" x14ac:dyDescent="0.35">
      <c r="A3" t="s">
        <v>47</v>
      </c>
      <c r="B3">
        <v>540.12</v>
      </c>
      <c r="C3">
        <v>2907</v>
      </c>
    </row>
    <row r="4" spans="1:3" x14ac:dyDescent="0.35">
      <c r="A4" t="s">
        <v>48</v>
      </c>
      <c r="B4">
        <v>270.12</v>
      </c>
      <c r="C4">
        <v>1454</v>
      </c>
    </row>
    <row r="5" spans="1:3" x14ac:dyDescent="0.35">
      <c r="A5" t="s">
        <v>49</v>
      </c>
      <c r="B5">
        <v>540.12</v>
      </c>
      <c r="C5">
        <v>2907</v>
      </c>
    </row>
    <row r="6" spans="1:3" x14ac:dyDescent="0.35">
      <c r="A6" t="s">
        <v>50</v>
      </c>
      <c r="B6">
        <v>270.12</v>
      </c>
      <c r="C6">
        <v>1454</v>
      </c>
    </row>
    <row r="7" spans="1:3" x14ac:dyDescent="0.35">
      <c r="A7" t="s">
        <v>51</v>
      </c>
      <c r="B7">
        <v>540.12</v>
      </c>
      <c r="C7">
        <v>2907</v>
      </c>
    </row>
    <row r="8" spans="1:3" x14ac:dyDescent="0.35">
      <c r="A8" t="s">
        <v>52</v>
      </c>
      <c r="B8">
        <v>270.12</v>
      </c>
      <c r="C8">
        <v>1454</v>
      </c>
    </row>
    <row r="9" spans="1:3" x14ac:dyDescent="0.35">
      <c r="A9" t="s">
        <v>53</v>
      </c>
      <c r="B9">
        <v>540.12</v>
      </c>
      <c r="C9">
        <v>2907</v>
      </c>
    </row>
    <row r="10" spans="1:3" x14ac:dyDescent="0.35">
      <c r="A10" t="s">
        <v>54</v>
      </c>
      <c r="B10">
        <v>270.12</v>
      </c>
      <c r="C10">
        <v>1454</v>
      </c>
    </row>
    <row r="11" spans="1:3" x14ac:dyDescent="0.35">
      <c r="A11" t="s">
        <v>55</v>
      </c>
      <c r="B11">
        <v>540.12</v>
      </c>
      <c r="C11">
        <v>2907</v>
      </c>
    </row>
    <row r="12" spans="1:3" x14ac:dyDescent="0.35">
      <c r="A12" t="s">
        <v>56</v>
      </c>
      <c r="B12">
        <v>270.12</v>
      </c>
      <c r="C12">
        <v>1454</v>
      </c>
    </row>
    <row r="13" spans="1:3" x14ac:dyDescent="0.35">
      <c r="A13" t="s">
        <v>57</v>
      </c>
      <c r="B13">
        <v>540.12</v>
      </c>
      <c r="C13">
        <v>2907</v>
      </c>
    </row>
    <row r="14" spans="1:3" x14ac:dyDescent="0.35">
      <c r="A14" t="s">
        <v>58</v>
      </c>
      <c r="B14">
        <v>270.12</v>
      </c>
      <c r="C14">
        <v>1454</v>
      </c>
    </row>
    <row r="15" spans="1:3" x14ac:dyDescent="0.35">
      <c r="A15" t="s">
        <v>59</v>
      </c>
      <c r="B15">
        <v>540.12</v>
      </c>
      <c r="C15">
        <v>2907</v>
      </c>
    </row>
    <row r="16" spans="1:3" x14ac:dyDescent="0.35">
      <c r="A16" t="s">
        <v>60</v>
      </c>
      <c r="B16">
        <v>270.12</v>
      </c>
      <c r="C16">
        <v>1454</v>
      </c>
    </row>
    <row r="17" spans="1:3" x14ac:dyDescent="0.35">
      <c r="A17" t="s">
        <v>61</v>
      </c>
      <c r="B17">
        <v>540.12</v>
      </c>
      <c r="C17">
        <v>2907</v>
      </c>
    </row>
    <row r="18" spans="1:3" x14ac:dyDescent="0.35">
      <c r="A18" t="s">
        <v>62</v>
      </c>
      <c r="B18">
        <v>270.12</v>
      </c>
      <c r="C18">
        <v>1454</v>
      </c>
    </row>
    <row r="19" spans="1:3" x14ac:dyDescent="0.35">
      <c r="A19" t="s">
        <v>63</v>
      </c>
      <c r="B19">
        <v>540.12</v>
      </c>
      <c r="C19">
        <v>2907</v>
      </c>
    </row>
    <row r="20" spans="1:3" x14ac:dyDescent="0.35">
      <c r="A20" t="s">
        <v>64</v>
      </c>
      <c r="B20">
        <v>270.12</v>
      </c>
      <c r="C20">
        <v>1454</v>
      </c>
    </row>
    <row r="21" spans="1:3" x14ac:dyDescent="0.35">
      <c r="A21" t="s">
        <v>65</v>
      </c>
      <c r="B21">
        <v>540.12</v>
      </c>
      <c r="C21">
        <v>2907</v>
      </c>
    </row>
    <row r="22" spans="1:3" x14ac:dyDescent="0.35">
      <c r="A22" t="s">
        <v>66</v>
      </c>
      <c r="B22">
        <v>270.12</v>
      </c>
      <c r="C22">
        <v>1454</v>
      </c>
    </row>
    <row r="23" spans="1:3" x14ac:dyDescent="0.35">
      <c r="A23" t="s">
        <v>67</v>
      </c>
      <c r="B23">
        <v>540.12</v>
      </c>
      <c r="C23">
        <v>2907</v>
      </c>
    </row>
    <row r="24" spans="1:3" x14ac:dyDescent="0.35">
      <c r="A24" t="s">
        <v>68</v>
      </c>
      <c r="B24">
        <v>270.12</v>
      </c>
      <c r="C24">
        <v>1454</v>
      </c>
    </row>
    <row r="25" spans="1:3" x14ac:dyDescent="0.35">
      <c r="A25" t="s">
        <v>69</v>
      </c>
      <c r="B25">
        <v>540.12</v>
      </c>
      <c r="C25">
        <v>2907</v>
      </c>
    </row>
    <row r="26" spans="1:3" x14ac:dyDescent="0.35">
      <c r="A26" t="s">
        <v>70</v>
      </c>
      <c r="B26">
        <v>270.12</v>
      </c>
      <c r="C26">
        <v>1454</v>
      </c>
    </row>
    <row r="27" spans="1:3" x14ac:dyDescent="0.35">
      <c r="A27" t="s">
        <v>71</v>
      </c>
      <c r="B27">
        <v>540.12</v>
      </c>
      <c r="C27">
        <v>2907</v>
      </c>
    </row>
    <row r="28" spans="1:3" x14ac:dyDescent="0.35">
      <c r="A28" t="s">
        <v>72</v>
      </c>
      <c r="B28">
        <v>270.12</v>
      </c>
      <c r="C28">
        <v>1454</v>
      </c>
    </row>
    <row r="29" spans="1:3" x14ac:dyDescent="0.35">
      <c r="A29" t="s">
        <v>73</v>
      </c>
      <c r="B29">
        <v>540.12</v>
      </c>
      <c r="C29">
        <v>2907</v>
      </c>
    </row>
    <row r="30" spans="1:3" x14ac:dyDescent="0.35">
      <c r="A30" t="s">
        <v>74</v>
      </c>
      <c r="B30">
        <v>270.12</v>
      </c>
      <c r="C30">
        <v>1454</v>
      </c>
    </row>
    <row r="31" spans="1:3" x14ac:dyDescent="0.35">
      <c r="A31" t="s">
        <v>75</v>
      </c>
      <c r="B31">
        <v>540.12</v>
      </c>
      <c r="C31">
        <v>2907</v>
      </c>
    </row>
    <row r="32" spans="1:3" x14ac:dyDescent="0.35">
      <c r="A32" t="s">
        <v>76</v>
      </c>
      <c r="B32">
        <v>270.12</v>
      </c>
      <c r="C32">
        <v>1454</v>
      </c>
    </row>
    <row r="33" spans="1:18" x14ac:dyDescent="0.35">
      <c r="A33" t="s">
        <v>77</v>
      </c>
      <c r="B33">
        <v>540.12</v>
      </c>
      <c r="C33">
        <v>2907</v>
      </c>
    </row>
    <row r="34" spans="1:18" x14ac:dyDescent="0.35">
      <c r="A34" t="s">
        <v>78</v>
      </c>
      <c r="B34">
        <v>270.12</v>
      </c>
      <c r="C34">
        <v>1454</v>
      </c>
    </row>
    <row r="35" spans="1:18" x14ac:dyDescent="0.35">
      <c r="A35" t="s">
        <v>79</v>
      </c>
      <c r="B35">
        <v>540.12</v>
      </c>
      <c r="C35">
        <v>2907</v>
      </c>
    </row>
    <row r="36" spans="1:18" x14ac:dyDescent="0.35">
      <c r="A36" t="s">
        <v>80</v>
      </c>
      <c r="B36">
        <v>270.12</v>
      </c>
      <c r="C36">
        <v>1454</v>
      </c>
    </row>
    <row r="37" spans="1:18" x14ac:dyDescent="0.35">
      <c r="A37" t="s">
        <v>81</v>
      </c>
      <c r="B37">
        <v>540.12</v>
      </c>
      <c r="C37">
        <v>2907</v>
      </c>
    </row>
    <row r="38" spans="1:18" x14ac:dyDescent="0.35">
      <c r="E38" s="45" t="s">
        <v>82</v>
      </c>
      <c r="F38" s="45"/>
      <c r="G38" s="45"/>
      <c r="H38" s="45"/>
      <c r="I38" s="45"/>
      <c r="J38" s="45"/>
      <c r="K38" s="45"/>
      <c r="L38" s="45"/>
      <c r="M38" s="45"/>
      <c r="N38" s="45"/>
      <c r="O38" s="45"/>
    </row>
    <row r="39" spans="1:18" x14ac:dyDescent="0.35">
      <c r="B39" s="45" t="s">
        <v>83</v>
      </c>
      <c r="C39" s="45"/>
      <c r="D39" s="45"/>
      <c r="F39" s="46" t="s">
        <v>84</v>
      </c>
      <c r="G39" s="46"/>
      <c r="H39" s="46"/>
      <c r="I39" s="47"/>
      <c r="J39" s="49" t="s">
        <v>85</v>
      </c>
      <c r="K39" s="46"/>
      <c r="L39" s="47"/>
      <c r="M39" s="49" t="s">
        <v>86</v>
      </c>
      <c r="N39" s="46"/>
      <c r="O39" s="47"/>
    </row>
    <row r="40" spans="1:18" ht="72.5" x14ac:dyDescent="0.35">
      <c r="A40" t="s">
        <v>43</v>
      </c>
      <c r="B40" s="15" t="s">
        <v>87</v>
      </c>
      <c r="C40" s="15" t="s">
        <v>87</v>
      </c>
      <c r="D40" s="15" t="s">
        <v>88</v>
      </c>
      <c r="E40" s="15" t="s">
        <v>89</v>
      </c>
      <c r="F40" s="25" t="s">
        <v>90</v>
      </c>
      <c r="G40" s="25" t="s">
        <v>91</v>
      </c>
      <c r="H40" s="25" t="s">
        <v>92</v>
      </c>
      <c r="I40" s="17" t="s">
        <v>93</v>
      </c>
      <c r="J40" s="18" t="s">
        <v>94</v>
      </c>
      <c r="K40" s="18" t="s">
        <v>95</v>
      </c>
      <c r="L40" s="17" t="s">
        <v>96</v>
      </c>
      <c r="M40" s="14" t="s">
        <v>97</v>
      </c>
      <c r="N40" s="18" t="s">
        <v>98</v>
      </c>
      <c r="O40" s="17" t="s">
        <v>99</v>
      </c>
      <c r="R40" s="1"/>
    </row>
    <row r="41" spans="1:18" x14ac:dyDescent="0.35">
      <c r="A41" t="s">
        <v>46</v>
      </c>
      <c r="B41">
        <v>3030.77</v>
      </c>
      <c r="C41">
        <v>3741.25</v>
      </c>
      <c r="D41" s="21">
        <v>3386</v>
      </c>
      <c r="E41" s="19">
        <f>D41/1.8</f>
        <v>1881.1111111111111</v>
      </c>
      <c r="F41" s="21">
        <v>2720</v>
      </c>
      <c r="G41" s="20">
        <f>E41*3.412/12000</f>
        <v>0.53486259259259261</v>
      </c>
      <c r="H41" s="21">
        <f>'Suggested sizing'!B3</f>
        <v>2.5</v>
      </c>
      <c r="I41" s="20">
        <f>H41/G41</f>
        <v>4.6740976740997517</v>
      </c>
      <c r="J41" s="19">
        <f>E41*3.412/1000</f>
        <v>6.4183511111111109</v>
      </c>
      <c r="K41" s="21">
        <v>46</v>
      </c>
      <c r="L41" s="20">
        <f>K41/J41</f>
        <v>7.1669497669529525</v>
      </c>
      <c r="M41" s="21"/>
      <c r="N41" s="21"/>
      <c r="O41" s="21"/>
    </row>
    <row r="42" spans="1:18" x14ac:dyDescent="0.35">
      <c r="A42" t="s">
        <v>47</v>
      </c>
      <c r="B42">
        <v>16706.169999999998</v>
      </c>
      <c r="C42">
        <v>13390.63</v>
      </c>
      <c r="D42" s="21">
        <v>15048.4</v>
      </c>
      <c r="E42" s="19">
        <f>D42/1.8</f>
        <v>8360.2222222222226</v>
      </c>
      <c r="F42" s="21">
        <v>1224</v>
      </c>
      <c r="G42" s="20">
        <f t="shared" ref="G42:G46" si="0">E42*3.412/12000</f>
        <v>2.377089851851852</v>
      </c>
      <c r="H42" s="21">
        <f>H41*2</f>
        <v>5</v>
      </c>
      <c r="I42" s="20">
        <f>H42/G42</f>
        <v>2.1034122862898061</v>
      </c>
      <c r="J42" s="19">
        <f t="shared" ref="J42:J74" si="1">E42*3.412/1000</f>
        <v>28.525078222222223</v>
      </c>
      <c r="K42" s="21">
        <f>46*2</f>
        <v>92</v>
      </c>
      <c r="L42" s="20">
        <f>K42/J42</f>
        <v>3.2252321723110358</v>
      </c>
      <c r="M42" s="21"/>
      <c r="N42" s="21"/>
      <c r="O42" s="21"/>
    </row>
    <row r="43" spans="1:18" x14ac:dyDescent="0.35">
      <c r="A43" t="s">
        <v>48</v>
      </c>
      <c r="B43">
        <v>2020.35</v>
      </c>
      <c r="C43">
        <v>2493.96</v>
      </c>
      <c r="D43" s="21">
        <v>2257.1999999999998</v>
      </c>
      <c r="E43" s="19">
        <f t="shared" ref="E43:E76" si="2">D43/1.8</f>
        <v>1253.9999999999998</v>
      </c>
      <c r="F43" s="21">
        <v>4080</v>
      </c>
      <c r="G43" s="20">
        <f t="shared" si="0"/>
        <v>0.35655399999999993</v>
      </c>
      <c r="H43" s="21">
        <f>'Suggested sizing'!B3</f>
        <v>2.5</v>
      </c>
      <c r="I43" s="20">
        <f>H43/G43</f>
        <v>7.0115606612182182</v>
      </c>
      <c r="J43" s="19"/>
      <c r="K43" s="21"/>
      <c r="L43" s="20"/>
      <c r="M43" s="21">
        <f>G84</f>
        <v>7.6</v>
      </c>
      <c r="N43" s="21">
        <f>H84</f>
        <v>80</v>
      </c>
      <c r="O43" s="20">
        <f>I84</f>
        <v>7.2072072072072073</v>
      </c>
    </row>
    <row r="44" spans="1:18" x14ac:dyDescent="0.35">
      <c r="A44" t="s">
        <v>49</v>
      </c>
      <c r="B44">
        <v>11096.71</v>
      </c>
      <c r="C44">
        <v>8880.6299999999992</v>
      </c>
      <c r="D44" s="21">
        <v>9988.7000000000007</v>
      </c>
      <c r="E44" s="19">
        <f t="shared" si="2"/>
        <v>5549.2777777777783</v>
      </c>
      <c r="F44" s="21">
        <v>1843</v>
      </c>
      <c r="G44" s="20">
        <f t="shared" si="0"/>
        <v>1.5778446481481481</v>
      </c>
      <c r="H44" s="21">
        <f>H43*2</f>
        <v>5</v>
      </c>
      <c r="I44" s="20">
        <f>H44/G44</f>
        <v>3.1688797790506791</v>
      </c>
      <c r="J44" s="19"/>
      <c r="K44" s="21"/>
      <c r="L44" s="20"/>
      <c r="M44" s="21">
        <f t="shared" ref="M44:O44" si="3">G85</f>
        <v>33.799999999999997</v>
      </c>
      <c r="N44" s="21">
        <f t="shared" si="3"/>
        <v>160</v>
      </c>
      <c r="O44" s="20">
        <f t="shared" si="3"/>
        <v>3.2586558044806515</v>
      </c>
    </row>
    <row r="45" spans="1:18" x14ac:dyDescent="0.35">
      <c r="A45" t="s">
        <v>50</v>
      </c>
      <c r="B45">
        <v>7388.37</v>
      </c>
      <c r="C45">
        <v>8062.85</v>
      </c>
      <c r="D45" s="21">
        <v>7725.6</v>
      </c>
      <c r="E45" s="19">
        <f t="shared" si="2"/>
        <v>4292</v>
      </c>
      <c r="F45" s="21">
        <v>1192</v>
      </c>
      <c r="G45" s="20">
        <f t="shared" si="0"/>
        <v>1.2203586666666666</v>
      </c>
      <c r="H45" s="21">
        <f>'Suggested sizing'!B4</f>
        <v>2.5</v>
      </c>
      <c r="I45" s="20">
        <f>H45/G45</f>
        <v>2.0485780683056021</v>
      </c>
      <c r="J45" s="19">
        <f t="shared" si="1"/>
        <v>14.644304</v>
      </c>
      <c r="K45" s="21">
        <v>46</v>
      </c>
      <c r="L45" s="20">
        <f t="shared" ref="L45:L74" si="4">K45/J45</f>
        <v>3.1411530380685897</v>
      </c>
      <c r="M45" s="21"/>
      <c r="N45" s="21"/>
      <c r="O45" s="20"/>
    </row>
    <row r="46" spans="1:18" x14ac:dyDescent="0.35">
      <c r="A46" t="s">
        <v>51</v>
      </c>
      <c r="B46">
        <v>23291.25</v>
      </c>
      <c r="C46">
        <v>21201.83</v>
      </c>
      <c r="D46" s="21">
        <v>22246.5</v>
      </c>
      <c r="E46" s="19">
        <f t="shared" si="2"/>
        <v>12359.166666666666</v>
      </c>
      <c r="F46" s="21">
        <v>828</v>
      </c>
      <c r="G46" s="20">
        <f t="shared" si="0"/>
        <v>3.5141230555555554</v>
      </c>
      <c r="H46" s="21">
        <f>H45*2</f>
        <v>5</v>
      </c>
      <c r="I46" s="20">
        <f>H46/G46</f>
        <v>1.4228300833391103</v>
      </c>
      <c r="J46" s="19">
        <f t="shared" si="1"/>
        <v>42.169476666666661</v>
      </c>
      <c r="K46" s="21">
        <f>46*2</f>
        <v>92</v>
      </c>
      <c r="L46" s="20">
        <f t="shared" si="4"/>
        <v>2.1816727944533025</v>
      </c>
      <c r="M46" s="21"/>
      <c r="N46" s="21"/>
      <c r="O46" s="20"/>
    </row>
    <row r="47" spans="1:18" x14ac:dyDescent="0.35">
      <c r="A47" t="s">
        <v>52</v>
      </c>
      <c r="B47">
        <v>5721.45</v>
      </c>
      <c r="C47">
        <v>6222.77</v>
      </c>
      <c r="D47" s="21">
        <v>5972.1</v>
      </c>
      <c r="E47" s="19">
        <f t="shared" si="2"/>
        <v>3317.8333333333335</v>
      </c>
      <c r="F47" s="21">
        <v>1542</v>
      </c>
      <c r="G47" s="20">
        <f>E47*3.412/12000</f>
        <v>0.94337061111111109</v>
      </c>
      <c r="H47" s="21">
        <f>'Suggested sizing'!B4</f>
        <v>2.5</v>
      </c>
      <c r="I47" s="20">
        <f>H47/G47</f>
        <v>2.6500719553426366</v>
      </c>
      <c r="J47" s="19"/>
      <c r="K47" s="21"/>
      <c r="L47" s="20"/>
      <c r="M47" s="21">
        <f t="shared" ref="M47:O47" si="5">G88</f>
        <v>15.7</v>
      </c>
      <c r="N47" s="21">
        <f t="shared" si="5"/>
        <v>80</v>
      </c>
      <c r="O47" s="20">
        <f t="shared" si="5"/>
        <v>3.5087719298245612</v>
      </c>
    </row>
    <row r="48" spans="1:18" x14ac:dyDescent="0.35">
      <c r="A48" t="s">
        <v>53</v>
      </c>
      <c r="B48">
        <v>18113.099999999999</v>
      </c>
      <c r="C48">
        <v>16496.16</v>
      </c>
      <c r="D48" s="21">
        <v>17304.599999999999</v>
      </c>
      <c r="E48" s="19">
        <f t="shared" si="2"/>
        <v>9613.6666666666661</v>
      </c>
      <c r="F48" s="21">
        <v>1064</v>
      </c>
      <c r="G48" s="20">
        <f t="shared" ref="G48:G76" si="6">E48*3.412/12000</f>
        <v>2.7334858888888887</v>
      </c>
      <c r="H48" s="21">
        <f>H47*2</f>
        <v>5</v>
      </c>
      <c r="I48" s="20">
        <f>H48/G48</f>
        <v>1.8291662014148562</v>
      </c>
      <c r="J48" s="19"/>
      <c r="K48" s="21"/>
      <c r="L48" s="20"/>
      <c r="M48" s="21">
        <f t="shared" ref="M48:O48" si="7">G89</f>
        <v>44.9</v>
      </c>
      <c r="N48" s="21">
        <f t="shared" si="7"/>
        <v>160</v>
      </c>
      <c r="O48" s="20">
        <f t="shared" si="7"/>
        <v>2.4502297090352223</v>
      </c>
    </row>
    <row r="49" spans="1:15" x14ac:dyDescent="0.35">
      <c r="A49" t="s">
        <v>54</v>
      </c>
      <c r="B49">
        <v>8490.0300000000007</v>
      </c>
      <c r="C49">
        <v>9451.0400000000009</v>
      </c>
      <c r="D49" s="21">
        <v>8970.5</v>
      </c>
      <c r="E49" s="19">
        <f t="shared" si="2"/>
        <v>4983.6111111111113</v>
      </c>
      <c r="F49" s="21">
        <v>1027</v>
      </c>
      <c r="G49" s="20">
        <f t="shared" si="6"/>
        <v>1.4170067592592592</v>
      </c>
      <c r="H49" s="21">
        <f>'Suggested sizing'!B5</f>
        <v>2.5</v>
      </c>
      <c r="I49" s="20">
        <f>H49/G49</f>
        <v>1.7642823392789431</v>
      </c>
      <c r="J49" s="19">
        <f t="shared" si="1"/>
        <v>17.004081111111109</v>
      </c>
      <c r="K49" s="21">
        <v>46</v>
      </c>
      <c r="L49" s="20">
        <f t="shared" si="4"/>
        <v>2.7052329202277128</v>
      </c>
      <c r="M49" s="21"/>
      <c r="N49" s="21"/>
      <c r="O49" s="20"/>
    </row>
    <row r="50" spans="1:15" x14ac:dyDescent="0.35">
      <c r="A50" t="s">
        <v>55</v>
      </c>
      <c r="B50">
        <v>28825.73</v>
      </c>
      <c r="C50">
        <v>25405.06</v>
      </c>
      <c r="D50" s="21">
        <v>27115.4</v>
      </c>
      <c r="E50" s="19">
        <f t="shared" si="2"/>
        <v>15064.111111111111</v>
      </c>
      <c r="F50" s="21">
        <v>679</v>
      </c>
      <c r="G50" s="20">
        <f t="shared" si="6"/>
        <v>4.2832289259259255</v>
      </c>
      <c r="H50" s="21">
        <f>H49*2</f>
        <v>5</v>
      </c>
      <c r="I50" s="20">
        <f>H50/G50</f>
        <v>1.1673436294136734</v>
      </c>
      <c r="J50" s="19">
        <f t="shared" si="1"/>
        <v>51.398747111111106</v>
      </c>
      <c r="K50" s="21">
        <f>46*2</f>
        <v>92</v>
      </c>
      <c r="L50" s="20">
        <f t="shared" si="4"/>
        <v>1.7899268984342993</v>
      </c>
      <c r="M50" s="21"/>
      <c r="N50" s="21"/>
      <c r="O50" s="20"/>
    </row>
    <row r="51" spans="1:15" x14ac:dyDescent="0.35">
      <c r="A51" t="s">
        <v>56</v>
      </c>
      <c r="B51">
        <v>5659.55</v>
      </c>
      <c r="C51">
        <v>6300.17</v>
      </c>
      <c r="D51" s="21">
        <v>5979.9</v>
      </c>
      <c r="E51" s="19">
        <f t="shared" si="2"/>
        <v>3322.1666666666665</v>
      </c>
      <c r="F51" s="21">
        <v>1540</v>
      </c>
      <c r="G51" s="20">
        <f t="shared" si="6"/>
        <v>0.94460272222222219</v>
      </c>
      <c r="H51" s="21">
        <f>'Suggested sizing'!B5</f>
        <v>2.5</v>
      </c>
      <c r="I51" s="20">
        <f>H51/G51</f>
        <v>2.6466152819448081</v>
      </c>
      <c r="J51" s="19"/>
      <c r="K51" s="21"/>
      <c r="L51" s="20"/>
      <c r="M51" s="21">
        <f t="shared" ref="M51:O51" si="8">G92</f>
        <v>18</v>
      </c>
      <c r="N51" s="21">
        <f t="shared" si="8"/>
        <v>80</v>
      </c>
      <c r="O51" s="20">
        <f t="shared" si="8"/>
        <v>3.0651340996168579</v>
      </c>
    </row>
    <row r="52" spans="1:15" x14ac:dyDescent="0.35">
      <c r="A52" t="s">
        <v>57</v>
      </c>
      <c r="B52">
        <v>19166.18</v>
      </c>
      <c r="C52">
        <v>16891.650000000001</v>
      </c>
      <c r="D52" s="21">
        <v>18028.900000000001</v>
      </c>
      <c r="E52" s="19">
        <f t="shared" si="2"/>
        <v>10016.055555555557</v>
      </c>
      <c r="F52" s="21">
        <v>1021</v>
      </c>
      <c r="G52" s="20">
        <f t="shared" si="6"/>
        <v>2.8478984629629629</v>
      </c>
      <c r="H52" s="21">
        <f>H51*2</f>
        <v>5</v>
      </c>
      <c r="I52" s="20">
        <f>H52/G52</f>
        <v>1.755680571138756</v>
      </c>
      <c r="J52" s="19"/>
      <c r="K52" s="21"/>
      <c r="L52" s="20"/>
      <c r="M52" s="21">
        <f t="shared" ref="M52:O52" si="9">G93</f>
        <v>54.2</v>
      </c>
      <c r="N52" s="21">
        <f t="shared" si="9"/>
        <v>160</v>
      </c>
      <c r="O52" s="20">
        <f t="shared" si="9"/>
        <v>2.030456852791878</v>
      </c>
    </row>
    <row r="53" spans="1:15" x14ac:dyDescent="0.35">
      <c r="A53" t="s">
        <v>58</v>
      </c>
      <c r="B53">
        <v>7648.77</v>
      </c>
      <c r="C53">
        <v>8682.2800000000007</v>
      </c>
      <c r="D53" s="21">
        <v>8165.5</v>
      </c>
      <c r="E53" s="19">
        <f t="shared" si="2"/>
        <v>4536.3888888888887</v>
      </c>
      <c r="F53" s="21">
        <v>1128</v>
      </c>
      <c r="G53" s="20">
        <f t="shared" si="6"/>
        <v>1.2898465740740739</v>
      </c>
      <c r="H53" s="21">
        <f>'Suggested sizing'!B6</f>
        <v>2.5</v>
      </c>
      <c r="I53" s="20">
        <f>H53/G53</f>
        <v>1.9382150173904551</v>
      </c>
      <c r="J53" s="19">
        <f t="shared" si="1"/>
        <v>15.478158888888887</v>
      </c>
      <c r="K53" s="21">
        <v>46</v>
      </c>
      <c r="L53" s="20">
        <f t="shared" si="4"/>
        <v>2.9719296933320312</v>
      </c>
      <c r="M53" s="21"/>
      <c r="N53" s="21"/>
      <c r="O53" s="20"/>
    </row>
    <row r="54" spans="1:15" x14ac:dyDescent="0.35">
      <c r="A54" t="s">
        <v>59</v>
      </c>
      <c r="B54">
        <v>23412.92</v>
      </c>
      <c r="C54">
        <v>20476.71</v>
      </c>
      <c r="D54" s="21">
        <v>21944.799999999999</v>
      </c>
      <c r="E54" s="19">
        <f t="shared" si="2"/>
        <v>12191.555555555555</v>
      </c>
      <c r="F54" s="21">
        <v>839</v>
      </c>
      <c r="G54" s="20">
        <f t="shared" si="6"/>
        <v>3.4664656296296297</v>
      </c>
      <c r="H54" s="21">
        <f>H53*2</f>
        <v>5</v>
      </c>
      <c r="I54" s="20">
        <f>H54/G54</f>
        <v>1.4423913386772045</v>
      </c>
      <c r="J54" s="19">
        <f t="shared" si="1"/>
        <v>41.597587555555556</v>
      </c>
      <c r="K54" s="21">
        <f>46*2</f>
        <v>92</v>
      </c>
      <c r="L54" s="20">
        <f t="shared" si="4"/>
        <v>2.2116667193050468</v>
      </c>
      <c r="M54" s="21"/>
      <c r="N54" s="21"/>
      <c r="O54" s="20"/>
    </row>
    <row r="55" spans="1:15" x14ac:dyDescent="0.35">
      <c r="A55" t="s">
        <v>60</v>
      </c>
      <c r="B55">
        <v>5873.01</v>
      </c>
      <c r="C55">
        <v>6565.48</v>
      </c>
      <c r="D55" s="21">
        <v>6219.2</v>
      </c>
      <c r="E55" s="19">
        <f t="shared" si="2"/>
        <v>3455.1111111111109</v>
      </c>
      <c r="F55" s="21">
        <v>1481</v>
      </c>
      <c r="G55" s="20">
        <f t="shared" si="6"/>
        <v>0.9824032592592592</v>
      </c>
      <c r="H55" s="21">
        <f>'Suggested sizing'!B6</f>
        <v>2.5</v>
      </c>
      <c r="I55" s="20">
        <f>H55/G55</f>
        <v>2.5447798309270904</v>
      </c>
      <c r="J55" s="19"/>
      <c r="K55" s="21"/>
      <c r="L55" s="20"/>
      <c r="M55" s="21">
        <f t="shared" ref="M55:O55" si="10">G96</f>
        <v>16.399999999999999</v>
      </c>
      <c r="N55" s="21">
        <f t="shared" si="10"/>
        <v>80</v>
      </c>
      <c r="O55" s="20">
        <f t="shared" si="10"/>
        <v>3.3613445378151261</v>
      </c>
    </row>
    <row r="56" spans="1:15" x14ac:dyDescent="0.35">
      <c r="A56" t="s">
        <v>61</v>
      </c>
      <c r="B56">
        <v>17832.78</v>
      </c>
      <c r="C56">
        <v>15862.92</v>
      </c>
      <c r="D56" s="21">
        <v>16847.900000000001</v>
      </c>
      <c r="E56" s="19">
        <f t="shared" si="2"/>
        <v>9359.9444444444453</v>
      </c>
      <c r="F56" s="21">
        <v>1093</v>
      </c>
      <c r="G56" s="20">
        <f t="shared" si="6"/>
        <v>2.6613442037037038</v>
      </c>
      <c r="H56" s="21">
        <f>H55*2</f>
        <v>5</v>
      </c>
      <c r="I56" s="20">
        <f>H56/G56</f>
        <v>1.8787498411673571</v>
      </c>
      <c r="J56" s="19"/>
      <c r="K56" s="21"/>
      <c r="L56" s="20"/>
      <c r="M56" s="21">
        <f t="shared" ref="M56:O56" si="11">G97</f>
        <v>43.7</v>
      </c>
      <c r="N56" s="21">
        <f t="shared" si="11"/>
        <v>160</v>
      </c>
      <c r="O56" s="20">
        <f t="shared" si="11"/>
        <v>2.5196850393700787</v>
      </c>
    </row>
    <row r="57" spans="1:15" x14ac:dyDescent="0.35">
      <c r="A57" t="s">
        <v>62</v>
      </c>
      <c r="B57">
        <v>9010.36</v>
      </c>
      <c r="C57">
        <v>10156.69</v>
      </c>
      <c r="D57" s="21">
        <v>9583.5</v>
      </c>
      <c r="E57" s="19">
        <f t="shared" si="2"/>
        <v>5324.166666666667</v>
      </c>
      <c r="F57" s="21">
        <v>961</v>
      </c>
      <c r="G57" s="20">
        <f t="shared" si="6"/>
        <v>1.5138380555555555</v>
      </c>
      <c r="H57" s="21">
        <f>'Suggested sizing'!B7</f>
        <v>2.5</v>
      </c>
      <c r="I57" s="20">
        <f>H57/G57</f>
        <v>1.6514315985289048</v>
      </c>
      <c r="J57" s="19">
        <f t="shared" si="1"/>
        <v>18.166056666666666</v>
      </c>
      <c r="K57" s="21">
        <v>46</v>
      </c>
      <c r="L57" s="20">
        <f t="shared" si="4"/>
        <v>2.5321951177443207</v>
      </c>
      <c r="M57" s="21"/>
      <c r="N57" s="21"/>
      <c r="O57" s="20"/>
    </row>
    <row r="58" spans="1:15" x14ac:dyDescent="0.35">
      <c r="A58" t="s">
        <v>63</v>
      </c>
      <c r="B58">
        <v>30177.439999999999</v>
      </c>
      <c r="C58">
        <v>26224.59</v>
      </c>
      <c r="D58" s="21">
        <v>28201</v>
      </c>
      <c r="E58" s="19">
        <f t="shared" si="2"/>
        <v>15667.222222222223</v>
      </c>
      <c r="F58" s="21">
        <v>653</v>
      </c>
      <c r="G58" s="20">
        <f t="shared" si="6"/>
        <v>4.4547135185185187</v>
      </c>
      <c r="H58" s="21">
        <f>H57*2</f>
        <v>5</v>
      </c>
      <c r="I58" s="20">
        <f t="shared" ref="I58:I76" si="12">H58/G58</f>
        <v>1.1224066327081847</v>
      </c>
      <c r="J58" s="19">
        <f t="shared" si="1"/>
        <v>53.456562222222225</v>
      </c>
      <c r="K58" s="21">
        <f>46*2</f>
        <v>92</v>
      </c>
      <c r="L58" s="20">
        <f t="shared" si="4"/>
        <v>1.7210235034858832</v>
      </c>
      <c r="M58" s="21"/>
      <c r="N58" s="21"/>
      <c r="O58" s="20"/>
    </row>
    <row r="59" spans="1:15" x14ac:dyDescent="0.35">
      <c r="A59" t="s">
        <v>64</v>
      </c>
      <c r="B59">
        <v>6006.41</v>
      </c>
      <c r="C59">
        <v>6770.56</v>
      </c>
      <c r="D59" s="21">
        <v>6388.5</v>
      </c>
      <c r="E59" s="19">
        <f t="shared" si="2"/>
        <v>3549.1666666666665</v>
      </c>
      <c r="F59" s="21">
        <v>1441</v>
      </c>
      <c r="G59" s="20">
        <f t="shared" si="6"/>
        <v>1.0091463888888887</v>
      </c>
      <c r="H59" s="21">
        <f>'Suggested sizing'!B7</f>
        <v>2.5</v>
      </c>
      <c r="I59" s="20">
        <f t="shared" si="12"/>
        <v>2.477341273303868</v>
      </c>
      <c r="J59" s="19"/>
      <c r="K59" s="21"/>
      <c r="L59" s="20"/>
      <c r="M59" s="21">
        <f t="shared" ref="M59:O59" si="13">G100</f>
        <v>19.100000000000001</v>
      </c>
      <c r="N59" s="21">
        <f t="shared" si="13"/>
        <v>80</v>
      </c>
      <c r="O59" s="20">
        <f t="shared" si="13"/>
        <v>2.8776978417266186</v>
      </c>
    </row>
    <row r="60" spans="1:15" x14ac:dyDescent="0.35">
      <c r="A60" t="s">
        <v>65</v>
      </c>
      <c r="B60">
        <v>20068.77</v>
      </c>
      <c r="C60">
        <v>17438.91</v>
      </c>
      <c r="D60" s="21">
        <v>18753.8</v>
      </c>
      <c r="E60" s="19">
        <f t="shared" si="2"/>
        <v>10418.777777777777</v>
      </c>
      <c r="F60" s="21">
        <v>982</v>
      </c>
      <c r="G60" s="20">
        <f t="shared" si="6"/>
        <v>2.9624058148148147</v>
      </c>
      <c r="H60" s="21">
        <f>H59*2</f>
        <v>5</v>
      </c>
      <c r="I60" s="20">
        <f t="shared" si="12"/>
        <v>1.6878173729592678</v>
      </c>
      <c r="J60" s="19"/>
      <c r="K60" s="21"/>
      <c r="L60" s="20"/>
      <c r="M60" s="21">
        <f t="shared" ref="M60:O60" si="14">G101</f>
        <v>56.1</v>
      </c>
      <c r="N60" s="21">
        <f t="shared" si="14"/>
        <v>160</v>
      </c>
      <c r="O60" s="20">
        <f t="shared" si="14"/>
        <v>1.9607843137254903</v>
      </c>
    </row>
    <row r="61" spans="1:15" x14ac:dyDescent="0.35">
      <c r="A61" t="s">
        <v>66</v>
      </c>
      <c r="B61">
        <v>7325</v>
      </c>
      <c r="C61">
        <v>8199.6200000000008</v>
      </c>
      <c r="D61" s="21">
        <v>7762.3</v>
      </c>
      <c r="E61" s="19">
        <f t="shared" si="2"/>
        <v>4312.3888888888887</v>
      </c>
      <c r="F61" s="21">
        <v>1186</v>
      </c>
      <c r="G61" s="20">
        <f t="shared" si="6"/>
        <v>1.2261559074074073</v>
      </c>
      <c r="H61" s="21">
        <f>'Suggested sizing'!B8</f>
        <v>2.5</v>
      </c>
      <c r="I61" s="20">
        <f t="shared" si="12"/>
        <v>2.0388924319469437</v>
      </c>
      <c r="J61" s="19">
        <f t="shared" si="1"/>
        <v>14.713870888888888</v>
      </c>
      <c r="K61" s="21">
        <v>46</v>
      </c>
      <c r="L61" s="20">
        <f t="shared" si="4"/>
        <v>3.1263017289853132</v>
      </c>
      <c r="M61" s="21"/>
      <c r="N61" s="21"/>
      <c r="O61" s="20"/>
    </row>
    <row r="62" spans="1:15" x14ac:dyDescent="0.35">
      <c r="A62" t="s">
        <v>67</v>
      </c>
      <c r="B62">
        <v>24752.58</v>
      </c>
      <c r="C62">
        <v>20990.44</v>
      </c>
      <c r="D62" s="21">
        <v>22871.5</v>
      </c>
      <c r="E62" s="19">
        <f t="shared" si="2"/>
        <v>12706.388888888889</v>
      </c>
      <c r="F62" s="21">
        <v>805</v>
      </c>
      <c r="G62" s="20">
        <f t="shared" si="6"/>
        <v>3.6128499074074072</v>
      </c>
      <c r="H62" s="21">
        <f>H61*2</f>
        <v>5</v>
      </c>
      <c r="I62" s="20">
        <f t="shared" si="12"/>
        <v>1.3839489954311488</v>
      </c>
      <c r="J62" s="19">
        <f t="shared" si="1"/>
        <v>43.354198888888888</v>
      </c>
      <c r="K62" s="21">
        <f>46*2</f>
        <v>92</v>
      </c>
      <c r="L62" s="20">
        <f t="shared" si="4"/>
        <v>2.1220551263277612</v>
      </c>
      <c r="M62" s="21"/>
      <c r="N62" s="21"/>
      <c r="O62" s="20"/>
    </row>
    <row r="63" spans="1:15" x14ac:dyDescent="0.35">
      <c r="A63" t="s">
        <v>68</v>
      </c>
      <c r="B63">
        <v>4882.93</v>
      </c>
      <c r="C63">
        <v>5465.96</v>
      </c>
      <c r="D63" s="21">
        <v>5174.3999999999996</v>
      </c>
      <c r="E63" s="19">
        <f t="shared" si="2"/>
        <v>2874.6666666666665</v>
      </c>
      <c r="F63" s="21">
        <v>1780</v>
      </c>
      <c r="G63" s="20">
        <f t="shared" si="6"/>
        <v>0.81736355555555551</v>
      </c>
      <c r="H63" s="21">
        <f>'Suggested sizing'!B8</f>
        <v>2.5</v>
      </c>
      <c r="I63" s="20">
        <f t="shared" si="12"/>
        <v>3.0586144721130486</v>
      </c>
      <c r="J63" s="19"/>
      <c r="K63" s="21"/>
      <c r="L63" s="20"/>
      <c r="M63" s="21">
        <f t="shared" ref="M63:O63" si="15">G104</f>
        <v>16.2</v>
      </c>
      <c r="N63" s="21">
        <f t="shared" si="15"/>
        <v>80</v>
      </c>
      <c r="O63" s="20">
        <f t="shared" si="15"/>
        <v>3.3898305084745761</v>
      </c>
    </row>
    <row r="64" spans="1:15" x14ac:dyDescent="0.35">
      <c r="A64" t="s">
        <v>69</v>
      </c>
      <c r="B64">
        <v>16386.509999999998</v>
      </c>
      <c r="C64">
        <v>13886.18</v>
      </c>
      <c r="D64" s="21">
        <v>15136.3</v>
      </c>
      <c r="E64" s="19">
        <f t="shared" si="2"/>
        <v>8409.0555555555547</v>
      </c>
      <c r="F64" s="21">
        <v>1216</v>
      </c>
      <c r="G64" s="20">
        <f t="shared" si="6"/>
        <v>2.3909747962962959</v>
      </c>
      <c r="H64" s="21">
        <f>H63*2</f>
        <v>5</v>
      </c>
      <c r="I64" s="20">
        <f t="shared" si="12"/>
        <v>2.0911972839467716</v>
      </c>
      <c r="J64" s="19"/>
      <c r="K64" s="21"/>
      <c r="L64" s="20"/>
      <c r="M64" s="21">
        <f t="shared" ref="M64:O64" si="16">G105</f>
        <v>47.5</v>
      </c>
      <c r="N64" s="21">
        <f t="shared" si="16"/>
        <v>160</v>
      </c>
      <c r="O64" s="20">
        <f t="shared" si="16"/>
        <v>2.31548480463097</v>
      </c>
    </row>
    <row r="65" spans="1:15" x14ac:dyDescent="0.35">
      <c r="A65" t="s">
        <v>70</v>
      </c>
      <c r="B65">
        <v>8717.1299999999992</v>
      </c>
      <c r="C65">
        <v>9831.1</v>
      </c>
      <c r="D65" s="21">
        <v>9274.1</v>
      </c>
      <c r="E65" s="19">
        <f t="shared" si="2"/>
        <v>5152.2777777777783</v>
      </c>
      <c r="F65" s="21">
        <v>993</v>
      </c>
      <c r="G65" s="20">
        <f t="shared" si="6"/>
        <v>1.4649643148148148</v>
      </c>
      <c r="H65" s="21">
        <f>'Suggested sizing'!B9</f>
        <v>2.5</v>
      </c>
      <c r="I65" s="20">
        <f t="shared" si="12"/>
        <v>1.7065262100367431</v>
      </c>
      <c r="J65" s="19">
        <f t="shared" si="1"/>
        <v>17.57957177777778</v>
      </c>
      <c r="K65" s="21">
        <v>46</v>
      </c>
      <c r="L65" s="20">
        <f t="shared" si="4"/>
        <v>2.6166735220563391</v>
      </c>
      <c r="M65" s="21"/>
      <c r="N65" s="21"/>
      <c r="O65" s="20"/>
    </row>
    <row r="66" spans="1:15" x14ac:dyDescent="0.35">
      <c r="A66" t="s">
        <v>71</v>
      </c>
      <c r="B66">
        <v>25054.400000000001</v>
      </c>
      <c r="C66">
        <v>20788.84</v>
      </c>
      <c r="D66" s="21">
        <v>22921.599999999999</v>
      </c>
      <c r="E66" s="19">
        <f t="shared" si="2"/>
        <v>12734.222222222221</v>
      </c>
      <c r="F66" s="21">
        <v>803</v>
      </c>
      <c r="G66" s="20">
        <f t="shared" si="6"/>
        <v>3.6207638518518515</v>
      </c>
      <c r="H66" s="21">
        <f>H65*2</f>
        <v>5</v>
      </c>
      <c r="I66" s="20">
        <f t="shared" si="12"/>
        <v>1.3809240824813067</v>
      </c>
      <c r="J66" s="19">
        <f t="shared" si="1"/>
        <v>43.449166222222217</v>
      </c>
      <c r="K66" s="21">
        <f>46*2</f>
        <v>92</v>
      </c>
      <c r="L66" s="20">
        <f t="shared" si="4"/>
        <v>2.1174169264713369</v>
      </c>
      <c r="M66" s="21"/>
      <c r="N66" s="21"/>
      <c r="O66" s="20"/>
    </row>
    <row r="67" spans="1:15" x14ac:dyDescent="0.35">
      <c r="A67" t="s">
        <v>72</v>
      </c>
      <c r="B67">
        <v>5940.34</v>
      </c>
      <c r="C67">
        <v>6712.44</v>
      </c>
      <c r="D67" s="21">
        <v>6326.4</v>
      </c>
      <c r="E67" s="19">
        <f t="shared" si="2"/>
        <v>3514.6666666666665</v>
      </c>
      <c r="F67" s="21">
        <v>1456</v>
      </c>
      <c r="G67" s="20">
        <f t="shared" si="6"/>
        <v>0.99933688888888883</v>
      </c>
      <c r="H67" s="21">
        <f>'Suggested sizing'!B9</f>
        <v>2.5</v>
      </c>
      <c r="I67" s="20">
        <f t="shared" si="12"/>
        <v>2.5016588777980777</v>
      </c>
      <c r="J67" s="19"/>
      <c r="K67" s="21"/>
      <c r="L67" s="20"/>
      <c r="M67" s="21">
        <f t="shared" ref="M67:O67" si="17">G108</f>
        <v>20.3</v>
      </c>
      <c r="N67" s="21">
        <f t="shared" si="17"/>
        <v>80</v>
      </c>
      <c r="O67" s="20">
        <f t="shared" si="17"/>
        <v>2.7118644067796609</v>
      </c>
    </row>
    <row r="68" spans="1:15" x14ac:dyDescent="0.35">
      <c r="A68" t="s">
        <v>73</v>
      </c>
      <c r="B68">
        <v>17286.73</v>
      </c>
      <c r="C68">
        <v>14585.59</v>
      </c>
      <c r="D68" s="21">
        <v>15936.2</v>
      </c>
      <c r="E68" s="19">
        <f t="shared" si="2"/>
        <v>8853.4444444444453</v>
      </c>
      <c r="F68" s="21">
        <v>1155</v>
      </c>
      <c r="G68" s="20">
        <f t="shared" si="6"/>
        <v>2.5173293703703705</v>
      </c>
      <c r="H68" s="21">
        <f>H67*2</f>
        <v>5</v>
      </c>
      <c r="I68" s="20">
        <f t="shared" si="12"/>
        <v>1.9862319404251649</v>
      </c>
      <c r="J68" s="19"/>
      <c r="K68" s="21"/>
      <c r="L68" s="20"/>
      <c r="M68" s="21">
        <f t="shared" ref="M68:O68" si="18">G109</f>
        <v>49.7</v>
      </c>
      <c r="N68" s="21">
        <f t="shared" si="18"/>
        <v>160</v>
      </c>
      <c r="O68" s="20">
        <f t="shared" si="18"/>
        <v>2.2160664819944595</v>
      </c>
    </row>
    <row r="69" spans="1:15" x14ac:dyDescent="0.35">
      <c r="A69" t="s">
        <v>74</v>
      </c>
      <c r="B69">
        <v>9133.9599999999991</v>
      </c>
      <c r="C69">
        <v>9442.61</v>
      </c>
      <c r="D69" s="21">
        <v>9288.2999999999993</v>
      </c>
      <c r="E69" s="19">
        <f t="shared" si="2"/>
        <v>5160.1666666666661</v>
      </c>
      <c r="F69" s="21">
        <v>991</v>
      </c>
      <c r="G69" s="20">
        <f t="shared" si="6"/>
        <v>1.4672073888888888</v>
      </c>
      <c r="H69" s="21">
        <f>'Suggested sizing'!B10</f>
        <v>2.5</v>
      </c>
      <c r="I69" s="20">
        <f t="shared" si="12"/>
        <v>1.7039172641389446</v>
      </c>
      <c r="J69" s="19">
        <f t="shared" si="1"/>
        <v>17.606488666666664</v>
      </c>
      <c r="K69" s="21">
        <v>46</v>
      </c>
      <c r="L69" s="20">
        <f t="shared" si="4"/>
        <v>2.6126731383463819</v>
      </c>
      <c r="M69" s="21"/>
      <c r="N69" s="21"/>
      <c r="O69" s="20"/>
    </row>
    <row r="70" spans="1:15" x14ac:dyDescent="0.35">
      <c r="A70" t="s">
        <v>75</v>
      </c>
      <c r="B70">
        <v>24096.03</v>
      </c>
      <c r="C70">
        <v>19380.02</v>
      </c>
      <c r="D70" s="21">
        <v>21738</v>
      </c>
      <c r="E70" s="19">
        <f t="shared" si="2"/>
        <v>12076.666666666666</v>
      </c>
      <c r="F70" s="21">
        <v>847</v>
      </c>
      <c r="G70" s="20">
        <f t="shared" si="6"/>
        <v>3.4337988888888886</v>
      </c>
      <c r="H70" s="21">
        <f>H69*2</f>
        <v>5</v>
      </c>
      <c r="I70" s="20">
        <f t="shared" si="12"/>
        <v>1.4561132325422541</v>
      </c>
      <c r="J70" s="19">
        <f t="shared" si="1"/>
        <v>41.205586666666662</v>
      </c>
      <c r="K70" s="21">
        <f>46*2</f>
        <v>92</v>
      </c>
      <c r="L70" s="20">
        <f t="shared" si="4"/>
        <v>2.2327069565647899</v>
      </c>
      <c r="M70" s="21"/>
      <c r="N70" s="21"/>
      <c r="O70" s="20"/>
    </row>
    <row r="71" spans="1:15" x14ac:dyDescent="0.35">
      <c r="A71" t="s">
        <v>76</v>
      </c>
      <c r="B71">
        <v>6456.57</v>
      </c>
      <c r="C71">
        <v>6889.91</v>
      </c>
      <c r="D71" s="21">
        <v>6673.2</v>
      </c>
      <c r="E71" s="19">
        <f t="shared" si="2"/>
        <v>3707.333333333333</v>
      </c>
      <c r="F71" s="21">
        <v>1380</v>
      </c>
      <c r="G71" s="20">
        <f t="shared" si="6"/>
        <v>1.0541184444444442</v>
      </c>
      <c r="H71" s="21">
        <f>'Suggested sizing'!B10</f>
        <v>2.5</v>
      </c>
      <c r="I71" s="20">
        <f t="shared" si="12"/>
        <v>2.3716499916834146</v>
      </c>
      <c r="J71" s="19"/>
      <c r="K71" s="21"/>
      <c r="L71" s="20"/>
      <c r="M71" s="21">
        <f t="shared" ref="M71:O71" si="19">G112</f>
        <v>20.3</v>
      </c>
      <c r="N71" s="21">
        <f t="shared" si="19"/>
        <v>80</v>
      </c>
      <c r="O71" s="20">
        <f t="shared" si="19"/>
        <v>2.7118644067796609</v>
      </c>
    </row>
    <row r="72" spans="1:15" x14ac:dyDescent="0.35">
      <c r="A72" t="s">
        <v>77</v>
      </c>
      <c r="B72">
        <v>17991.05</v>
      </c>
      <c r="C72">
        <v>14906.9</v>
      </c>
      <c r="D72" s="21">
        <v>16449</v>
      </c>
      <c r="E72" s="19">
        <f t="shared" si="2"/>
        <v>9138.3333333333339</v>
      </c>
      <c r="F72" s="21">
        <v>1119</v>
      </c>
      <c r="G72" s="20">
        <f t="shared" si="6"/>
        <v>2.5983327777777778</v>
      </c>
      <c r="H72" s="21">
        <f>H71*2</f>
        <v>5</v>
      </c>
      <c r="I72" s="20">
        <f t="shared" si="12"/>
        <v>1.9243108668614211</v>
      </c>
      <c r="J72" s="19"/>
      <c r="K72" s="21"/>
      <c r="L72" s="20"/>
      <c r="M72" s="21">
        <f t="shared" ref="M72:O72" si="20">G113</f>
        <v>47.1</v>
      </c>
      <c r="N72" s="21">
        <f t="shared" si="20"/>
        <v>160</v>
      </c>
      <c r="O72" s="20">
        <f t="shared" si="20"/>
        <v>2.3391812865497075</v>
      </c>
    </row>
    <row r="73" spans="1:15" x14ac:dyDescent="0.35">
      <c r="A73" t="s">
        <v>78</v>
      </c>
      <c r="B73">
        <v>13095.41</v>
      </c>
      <c r="C73">
        <v>13441.78</v>
      </c>
      <c r="D73" s="21">
        <v>13268.6</v>
      </c>
      <c r="E73" s="19">
        <f t="shared" si="2"/>
        <v>7371.4444444444443</v>
      </c>
      <c r="F73" s="21">
        <v>694</v>
      </c>
      <c r="G73" s="20">
        <f t="shared" si="6"/>
        <v>2.0959473703703702</v>
      </c>
      <c r="H73" s="21">
        <f>'Suggested sizing'!B11</f>
        <v>2.5</v>
      </c>
      <c r="I73" s="20">
        <f t="shared" si="12"/>
        <v>1.1927780417302323</v>
      </c>
      <c r="J73" s="19">
        <f t="shared" si="1"/>
        <v>25.151368444444444</v>
      </c>
      <c r="K73" s="21">
        <v>46</v>
      </c>
      <c r="L73" s="20">
        <f t="shared" si="4"/>
        <v>1.8289263306530228</v>
      </c>
      <c r="M73" s="21"/>
      <c r="N73" s="21"/>
      <c r="O73" s="20"/>
    </row>
    <row r="74" spans="1:15" x14ac:dyDescent="0.35">
      <c r="A74" t="s">
        <v>79</v>
      </c>
      <c r="B74">
        <v>32843.730000000003</v>
      </c>
      <c r="C74">
        <v>28595.56</v>
      </c>
      <c r="D74" s="21">
        <v>30719.599999999999</v>
      </c>
      <c r="E74" s="19">
        <f t="shared" si="2"/>
        <v>17066.444444444442</v>
      </c>
      <c r="F74" s="21">
        <v>599</v>
      </c>
      <c r="G74" s="20">
        <f t="shared" si="6"/>
        <v>4.8525590370370359</v>
      </c>
      <c r="H74" s="21">
        <f>H73*2</f>
        <v>5</v>
      </c>
      <c r="I74" s="20">
        <f t="shared" si="12"/>
        <v>1.030384166753588</v>
      </c>
      <c r="J74" s="19">
        <f t="shared" si="1"/>
        <v>58.230708444444431</v>
      </c>
      <c r="K74" s="21">
        <f>46*2</f>
        <v>92</v>
      </c>
      <c r="L74" s="20">
        <f t="shared" si="4"/>
        <v>1.5799223890221683</v>
      </c>
      <c r="M74" s="21"/>
      <c r="N74" s="21"/>
      <c r="O74" s="20"/>
    </row>
    <row r="75" spans="1:15" x14ac:dyDescent="0.35">
      <c r="A75" t="s">
        <v>80</v>
      </c>
      <c r="B75">
        <v>8767.81</v>
      </c>
      <c r="C75">
        <v>9190.84</v>
      </c>
      <c r="D75" s="21">
        <v>8979.2999999999993</v>
      </c>
      <c r="E75" s="19">
        <f t="shared" si="2"/>
        <v>4988.4999999999991</v>
      </c>
      <c r="F75" s="21">
        <v>1026</v>
      </c>
      <c r="G75" s="20">
        <f t="shared" si="6"/>
        <v>1.418396833333333</v>
      </c>
      <c r="H75" s="21">
        <f>'Suggested sizing'!B11</f>
        <v>2.5</v>
      </c>
      <c r="I75" s="20">
        <f t="shared" si="12"/>
        <v>1.7625532863922313</v>
      </c>
      <c r="J75" s="19"/>
      <c r="K75" s="21"/>
      <c r="L75" s="21"/>
      <c r="M75" s="21">
        <f t="shared" ref="M75:O75" si="21">G116</f>
        <v>25.2</v>
      </c>
      <c r="N75" s="21">
        <f t="shared" si="21"/>
        <v>80</v>
      </c>
      <c r="O75" s="20">
        <f t="shared" si="21"/>
        <v>2.2000000000000002</v>
      </c>
    </row>
    <row r="76" spans="1:15" x14ac:dyDescent="0.35">
      <c r="A76" t="s">
        <v>81</v>
      </c>
      <c r="B76">
        <v>22723.66</v>
      </c>
      <c r="C76">
        <v>19000.830000000002</v>
      </c>
      <c r="D76" s="21">
        <v>20862.2</v>
      </c>
      <c r="E76" s="19">
        <f t="shared" si="2"/>
        <v>11590.111111111111</v>
      </c>
      <c r="F76" s="21">
        <v>883</v>
      </c>
      <c r="G76" s="20">
        <f t="shared" si="6"/>
        <v>3.2954549259259256</v>
      </c>
      <c r="H76" s="21">
        <f>H75*2</f>
        <v>5</v>
      </c>
      <c r="I76" s="20">
        <f t="shared" si="12"/>
        <v>1.517241204139713</v>
      </c>
      <c r="J76" s="19"/>
      <c r="K76" s="21"/>
      <c r="L76" s="21"/>
      <c r="M76" s="21">
        <f t="shared" ref="M76:O76" si="22">G117</f>
        <v>57.9</v>
      </c>
      <c r="N76" s="21">
        <f t="shared" si="22"/>
        <v>80</v>
      </c>
      <c r="O76" s="20">
        <f t="shared" si="22"/>
        <v>1</v>
      </c>
    </row>
    <row r="80" spans="1:15" x14ac:dyDescent="0.35">
      <c r="B80" s="48" t="s">
        <v>83</v>
      </c>
      <c r="C80" s="48"/>
      <c r="D80" s="48"/>
      <c r="E80" s="48" t="s">
        <v>100</v>
      </c>
      <c r="F80" s="48"/>
      <c r="G80" s="48"/>
      <c r="I80" t="s">
        <v>101</v>
      </c>
    </row>
    <row r="81" spans="1:10" ht="58" x14ac:dyDescent="0.35">
      <c r="A81" t="s">
        <v>43</v>
      </c>
      <c r="B81" s="1" t="s">
        <v>102</v>
      </c>
      <c r="C81" s="1" t="s">
        <v>102</v>
      </c>
      <c r="D81" s="1" t="s">
        <v>103</v>
      </c>
      <c r="E81" s="1" t="s">
        <v>104</v>
      </c>
      <c r="F81" s="1" t="s">
        <v>105</v>
      </c>
      <c r="G81" s="1" t="s">
        <v>97</v>
      </c>
      <c r="H81" s="1" t="s">
        <v>98</v>
      </c>
      <c r="I81" s="1" t="s">
        <v>93</v>
      </c>
      <c r="J81" s="1"/>
    </row>
    <row r="82" spans="1:10" x14ac:dyDescent="0.35">
      <c r="A82" t="s">
        <v>46</v>
      </c>
    </row>
    <row r="83" spans="1:10" x14ac:dyDescent="0.35">
      <c r="A83" t="s">
        <v>47</v>
      </c>
    </row>
    <row r="84" spans="1:10" x14ac:dyDescent="0.35">
      <c r="A84" t="s">
        <v>48</v>
      </c>
      <c r="B84">
        <v>5241.4799999999996</v>
      </c>
      <c r="C84">
        <v>6470.2</v>
      </c>
      <c r="D84">
        <v>5856</v>
      </c>
      <c r="E84">
        <v>3253</v>
      </c>
      <c r="F84">
        <v>11.1</v>
      </c>
      <c r="G84">
        <v>7.6</v>
      </c>
      <c r="H84">
        <v>80</v>
      </c>
      <c r="I84" s="3">
        <f>H84/F84</f>
        <v>7.2072072072072073</v>
      </c>
    </row>
    <row r="85" spans="1:10" x14ac:dyDescent="0.35">
      <c r="A85" t="s">
        <v>49</v>
      </c>
      <c r="B85">
        <v>28788.84</v>
      </c>
      <c r="C85">
        <v>23039.55</v>
      </c>
      <c r="D85">
        <v>25914</v>
      </c>
      <c r="E85">
        <v>14397</v>
      </c>
      <c r="F85">
        <v>49.1</v>
      </c>
      <c r="G85">
        <v>33.799999999999997</v>
      </c>
      <c r="H85">
        <f>80*2</f>
        <v>160</v>
      </c>
      <c r="I85" s="3">
        <f>H85/F85</f>
        <v>3.2586558044806515</v>
      </c>
    </row>
    <row r="86" spans="1:10" x14ac:dyDescent="0.35">
      <c r="A86" t="s">
        <v>50</v>
      </c>
    </row>
    <row r="87" spans="1:10" x14ac:dyDescent="0.35">
      <c r="A87" t="s">
        <v>51</v>
      </c>
    </row>
    <row r="88" spans="1:10" x14ac:dyDescent="0.35">
      <c r="A88" t="s">
        <v>52</v>
      </c>
      <c r="B88">
        <v>11500.1</v>
      </c>
      <c r="C88">
        <v>12549.92</v>
      </c>
      <c r="D88">
        <v>12025</v>
      </c>
      <c r="E88">
        <v>6681</v>
      </c>
      <c r="F88">
        <v>22.8</v>
      </c>
      <c r="G88">
        <v>15.7</v>
      </c>
      <c r="H88">
        <v>80</v>
      </c>
      <c r="I88" s="3">
        <f>H88/F88</f>
        <v>3.5087719298245612</v>
      </c>
    </row>
    <row r="89" spans="1:10" x14ac:dyDescent="0.35">
      <c r="A89" t="s">
        <v>53</v>
      </c>
      <c r="B89">
        <v>36065.61</v>
      </c>
      <c r="C89">
        <v>32829.949999999997</v>
      </c>
      <c r="D89">
        <v>34448</v>
      </c>
      <c r="E89">
        <v>19138</v>
      </c>
      <c r="F89">
        <v>65.3</v>
      </c>
      <c r="G89">
        <v>44.9</v>
      </c>
      <c r="H89">
        <f>80*2</f>
        <v>160</v>
      </c>
      <c r="I89" s="3">
        <f>H89/F89</f>
        <v>2.4502297090352223</v>
      </c>
    </row>
    <row r="90" spans="1:10" x14ac:dyDescent="0.35">
      <c r="A90" t="s">
        <v>54</v>
      </c>
    </row>
    <row r="91" spans="1:10" x14ac:dyDescent="0.35">
      <c r="A91" t="s">
        <v>55</v>
      </c>
    </row>
    <row r="92" spans="1:10" x14ac:dyDescent="0.35">
      <c r="A92" t="s">
        <v>56</v>
      </c>
      <c r="B92">
        <v>13062.77</v>
      </c>
      <c r="C92">
        <v>14541.38</v>
      </c>
      <c r="D92">
        <v>13802</v>
      </c>
      <c r="E92">
        <v>7668</v>
      </c>
      <c r="F92">
        <v>26.1</v>
      </c>
      <c r="G92">
        <v>18</v>
      </c>
      <c r="H92">
        <v>80</v>
      </c>
      <c r="I92" s="3">
        <f>H92/F92</f>
        <v>3.0651340996168579</v>
      </c>
    </row>
    <row r="93" spans="1:10" x14ac:dyDescent="0.35">
      <c r="A93" t="s">
        <v>57</v>
      </c>
      <c r="B93">
        <v>44237.46</v>
      </c>
      <c r="C93">
        <v>38987.61</v>
      </c>
      <c r="D93">
        <v>41613</v>
      </c>
      <c r="E93">
        <v>23118</v>
      </c>
      <c r="F93">
        <v>78.8</v>
      </c>
      <c r="G93">
        <v>54.2</v>
      </c>
      <c r="H93">
        <f>80*2</f>
        <v>160</v>
      </c>
      <c r="I93" s="3">
        <f>H93/F93</f>
        <v>2.030456852791878</v>
      </c>
    </row>
    <row r="94" spans="1:10" x14ac:dyDescent="0.35">
      <c r="A94" t="s">
        <v>58</v>
      </c>
    </row>
    <row r="95" spans="1:10" x14ac:dyDescent="0.35">
      <c r="A95" t="s">
        <v>59</v>
      </c>
    </row>
    <row r="96" spans="1:10" x14ac:dyDescent="0.35">
      <c r="A96" t="s">
        <v>60</v>
      </c>
      <c r="B96">
        <v>11783.85</v>
      </c>
      <c r="C96">
        <v>13376.1</v>
      </c>
      <c r="D96">
        <v>12580</v>
      </c>
      <c r="E96">
        <v>6989</v>
      </c>
      <c r="F96">
        <v>23.8</v>
      </c>
      <c r="G96">
        <v>16.399999999999999</v>
      </c>
      <c r="H96">
        <v>80</v>
      </c>
      <c r="I96" s="3">
        <f>H96/F96</f>
        <v>3.3613445378151261</v>
      </c>
    </row>
    <row r="97" spans="1:9" x14ac:dyDescent="0.35">
      <c r="A97" t="s">
        <v>61</v>
      </c>
      <c r="B97">
        <v>35796.660000000003</v>
      </c>
      <c r="C97">
        <v>31286.57</v>
      </c>
      <c r="D97">
        <v>33542</v>
      </c>
      <c r="E97">
        <v>18634</v>
      </c>
      <c r="F97">
        <v>63.5</v>
      </c>
      <c r="G97">
        <v>43.7</v>
      </c>
      <c r="H97">
        <f>80*2</f>
        <v>160</v>
      </c>
      <c r="I97" s="3">
        <f>H97/F97</f>
        <v>2.5196850393700787</v>
      </c>
    </row>
    <row r="98" spans="1:9" x14ac:dyDescent="0.35">
      <c r="A98" t="s">
        <v>62</v>
      </c>
    </row>
    <row r="99" spans="1:9" x14ac:dyDescent="0.35">
      <c r="A99" t="s">
        <v>63</v>
      </c>
    </row>
    <row r="100" spans="1:9" x14ac:dyDescent="0.35">
      <c r="A100" t="s">
        <v>64</v>
      </c>
      <c r="B100">
        <v>13788.16</v>
      </c>
      <c r="C100">
        <v>15542.33</v>
      </c>
      <c r="D100">
        <v>14665</v>
      </c>
      <c r="E100">
        <v>8147</v>
      </c>
      <c r="F100">
        <v>27.8</v>
      </c>
      <c r="G100">
        <v>19.100000000000001</v>
      </c>
      <c r="H100">
        <v>80</v>
      </c>
      <c r="I100" s="3">
        <f>H100/F100</f>
        <v>2.8776978417266186</v>
      </c>
    </row>
    <row r="101" spans="1:9" x14ac:dyDescent="0.35">
      <c r="A101" t="s">
        <v>65</v>
      </c>
      <c r="B101">
        <v>46069.53</v>
      </c>
      <c r="C101">
        <v>40032.46</v>
      </c>
      <c r="D101">
        <v>43051</v>
      </c>
      <c r="E101">
        <v>23917</v>
      </c>
      <c r="F101">
        <v>81.599999999999994</v>
      </c>
      <c r="G101">
        <v>56.1</v>
      </c>
      <c r="H101">
        <f>80*2</f>
        <v>160</v>
      </c>
      <c r="I101" s="3">
        <f>H101/F101</f>
        <v>1.9607843137254903</v>
      </c>
    </row>
    <row r="102" spans="1:9" x14ac:dyDescent="0.35">
      <c r="A102" t="s">
        <v>66</v>
      </c>
    </row>
    <row r="103" spans="1:9" x14ac:dyDescent="0.35">
      <c r="A103" t="s">
        <v>67</v>
      </c>
    </row>
    <row r="104" spans="1:9" x14ac:dyDescent="0.35">
      <c r="A104" t="s">
        <v>68</v>
      </c>
      <c r="B104">
        <v>11759.35</v>
      </c>
      <c r="C104">
        <v>13163.44</v>
      </c>
      <c r="D104">
        <v>12461</v>
      </c>
      <c r="E104">
        <v>6923</v>
      </c>
      <c r="F104">
        <v>23.6</v>
      </c>
      <c r="G104">
        <v>16.2</v>
      </c>
      <c r="H104">
        <v>80</v>
      </c>
      <c r="I104" s="3">
        <f>H104/F104</f>
        <v>3.3898305084745761</v>
      </c>
    </row>
    <row r="105" spans="1:9" x14ac:dyDescent="0.35">
      <c r="A105" t="s">
        <v>69</v>
      </c>
      <c r="B105">
        <v>39463.019999999997</v>
      </c>
      <c r="C105">
        <v>33441.56</v>
      </c>
      <c r="D105">
        <v>36452</v>
      </c>
      <c r="E105">
        <v>20251</v>
      </c>
      <c r="F105">
        <v>69.099999999999994</v>
      </c>
      <c r="G105">
        <v>47.5</v>
      </c>
      <c r="H105">
        <f>80*2</f>
        <v>160</v>
      </c>
      <c r="I105" s="3">
        <f>H105/F105</f>
        <v>2.31548480463097</v>
      </c>
    </row>
    <row r="106" spans="1:9" x14ac:dyDescent="0.35">
      <c r="A106" t="s">
        <v>70</v>
      </c>
    </row>
    <row r="107" spans="1:9" x14ac:dyDescent="0.35">
      <c r="A107" t="s">
        <v>71</v>
      </c>
    </row>
    <row r="108" spans="1:9" x14ac:dyDescent="0.35">
      <c r="A108" t="s">
        <v>72</v>
      </c>
      <c r="B108">
        <v>14619.16</v>
      </c>
      <c r="C108">
        <v>16487.349999999999</v>
      </c>
      <c r="D108">
        <v>15553</v>
      </c>
      <c r="E108">
        <v>8641</v>
      </c>
      <c r="F108">
        <v>29.5</v>
      </c>
      <c r="G108">
        <v>20.3</v>
      </c>
      <c r="H108">
        <v>80</v>
      </c>
      <c r="I108" s="3">
        <f>H108/F108</f>
        <v>2.7118644067796609</v>
      </c>
    </row>
    <row r="109" spans="1:9" x14ac:dyDescent="0.35">
      <c r="A109" t="s">
        <v>73</v>
      </c>
      <c r="B109">
        <v>41696.94</v>
      </c>
      <c r="C109">
        <v>34569.78</v>
      </c>
      <c r="D109">
        <v>38133</v>
      </c>
      <c r="E109">
        <v>21185</v>
      </c>
      <c r="F109">
        <v>72.2</v>
      </c>
      <c r="G109">
        <v>49.7</v>
      </c>
      <c r="H109">
        <f>80*2</f>
        <v>160</v>
      </c>
      <c r="I109" s="3">
        <f>H109/F109</f>
        <v>2.2160664819944595</v>
      </c>
    </row>
    <row r="110" spans="1:9" x14ac:dyDescent="0.35">
      <c r="A110" t="s">
        <v>74</v>
      </c>
    </row>
    <row r="111" spans="1:9" x14ac:dyDescent="0.35">
      <c r="A111" t="s">
        <v>75</v>
      </c>
    </row>
    <row r="112" spans="1:9" x14ac:dyDescent="0.35">
      <c r="A112" t="s">
        <v>76</v>
      </c>
      <c r="B112">
        <v>15311.14</v>
      </c>
      <c r="C112">
        <v>15828.5</v>
      </c>
      <c r="D112">
        <v>15570</v>
      </c>
      <c r="E112">
        <v>8650</v>
      </c>
      <c r="F112">
        <v>29.5</v>
      </c>
      <c r="G112">
        <v>20.3</v>
      </c>
      <c r="H112">
        <v>80</v>
      </c>
      <c r="I112" s="3">
        <f>H112/F112</f>
        <v>2.7118644067796609</v>
      </c>
    </row>
    <row r="113" spans="1:9" x14ac:dyDescent="0.35">
      <c r="A113" t="s">
        <v>77</v>
      </c>
      <c r="B113">
        <v>40051</v>
      </c>
      <c r="C113">
        <v>32173.360000000001</v>
      </c>
      <c r="D113">
        <v>36112</v>
      </c>
      <c r="E113">
        <v>20062</v>
      </c>
      <c r="F113">
        <v>68.400000000000006</v>
      </c>
      <c r="G113">
        <v>47.1</v>
      </c>
      <c r="H113">
        <f>80*2</f>
        <v>160</v>
      </c>
      <c r="I113" s="3">
        <f>H113/F113</f>
        <v>2.3391812865497075</v>
      </c>
    </row>
    <row r="114" spans="1:9" x14ac:dyDescent="0.35">
      <c r="A114" t="s">
        <v>78</v>
      </c>
    </row>
    <row r="115" spans="1:9" x14ac:dyDescent="0.35">
      <c r="A115" t="s">
        <v>79</v>
      </c>
    </row>
    <row r="116" spans="1:9" x14ac:dyDescent="0.35">
      <c r="A116" t="s">
        <v>80</v>
      </c>
      <c r="B116">
        <v>19072.259999999998</v>
      </c>
      <c r="C116">
        <v>19576.46</v>
      </c>
      <c r="D116">
        <v>19324.36</v>
      </c>
      <c r="E116">
        <v>10735.8</v>
      </c>
      <c r="F116">
        <v>36.6</v>
      </c>
      <c r="G116">
        <v>25.2</v>
      </c>
      <c r="H116">
        <v>80</v>
      </c>
      <c r="I116">
        <v>2.2000000000000002</v>
      </c>
    </row>
    <row r="117" spans="1:9" x14ac:dyDescent="0.35">
      <c r="A117" t="s">
        <v>81</v>
      </c>
      <c r="B117">
        <v>47528.2</v>
      </c>
      <c r="C117">
        <v>41359.71</v>
      </c>
      <c r="D117">
        <v>44443.955000000002</v>
      </c>
      <c r="E117">
        <v>24691.1</v>
      </c>
      <c r="F117">
        <v>84.2</v>
      </c>
      <c r="G117">
        <v>57.9</v>
      </c>
      <c r="H117">
        <v>80</v>
      </c>
      <c r="I117">
        <v>1</v>
      </c>
    </row>
    <row r="119" spans="1:9" x14ac:dyDescent="0.35">
      <c r="A119" t="s">
        <v>43</v>
      </c>
      <c r="B119" t="s">
        <v>106</v>
      </c>
      <c r="C119" t="s">
        <v>106</v>
      </c>
      <c r="D119" t="s">
        <v>107</v>
      </c>
    </row>
    <row r="120" spans="1:9" x14ac:dyDescent="0.35">
      <c r="A120" t="s">
        <v>46</v>
      </c>
      <c r="B120">
        <v>3030.77</v>
      </c>
      <c r="C120">
        <v>3741.25</v>
      </c>
      <c r="D120">
        <v>3386.01</v>
      </c>
    </row>
    <row r="121" spans="1:9" x14ac:dyDescent="0.35">
      <c r="A121" t="s">
        <v>47</v>
      </c>
      <c r="B121">
        <v>16706.169999999998</v>
      </c>
      <c r="C121">
        <v>13390.63</v>
      </c>
      <c r="D121">
        <v>15048.4</v>
      </c>
    </row>
    <row r="122" spans="1:9" x14ac:dyDescent="0.35">
      <c r="A122" t="s">
        <v>48</v>
      </c>
    </row>
    <row r="123" spans="1:9" x14ac:dyDescent="0.35">
      <c r="A123" t="s">
        <v>49</v>
      </c>
    </row>
    <row r="124" spans="1:9" x14ac:dyDescent="0.35">
      <c r="A124" t="s">
        <v>50</v>
      </c>
      <c r="B124">
        <v>7388.37</v>
      </c>
      <c r="C124">
        <v>8062.85</v>
      </c>
      <c r="D124">
        <v>7725.61</v>
      </c>
    </row>
    <row r="125" spans="1:9" x14ac:dyDescent="0.35">
      <c r="A125" t="s">
        <v>51</v>
      </c>
      <c r="B125">
        <v>23291.25</v>
      </c>
      <c r="C125">
        <v>21201.83</v>
      </c>
      <c r="D125">
        <v>22246.54</v>
      </c>
    </row>
    <row r="126" spans="1:9" x14ac:dyDescent="0.35">
      <c r="A126" t="s">
        <v>52</v>
      </c>
    </row>
    <row r="127" spans="1:9" x14ac:dyDescent="0.35">
      <c r="A127" t="s">
        <v>53</v>
      </c>
    </row>
    <row r="128" spans="1:9" x14ac:dyDescent="0.35">
      <c r="A128" t="s">
        <v>54</v>
      </c>
      <c r="B128">
        <v>8490.0300000000007</v>
      </c>
      <c r="C128">
        <v>9451.0400000000009</v>
      </c>
      <c r="D128">
        <v>8970.5349999999999</v>
      </c>
    </row>
    <row r="129" spans="1:4" x14ac:dyDescent="0.35">
      <c r="A129" t="s">
        <v>55</v>
      </c>
      <c r="B129">
        <v>28825.73</v>
      </c>
      <c r="C129">
        <v>25405.06</v>
      </c>
      <c r="D129">
        <v>27115.395</v>
      </c>
    </row>
    <row r="130" spans="1:4" x14ac:dyDescent="0.35">
      <c r="A130" t="s">
        <v>56</v>
      </c>
    </row>
    <row r="131" spans="1:4" x14ac:dyDescent="0.35">
      <c r="A131" t="s">
        <v>57</v>
      </c>
    </row>
    <row r="132" spans="1:4" x14ac:dyDescent="0.35">
      <c r="A132" t="s">
        <v>58</v>
      </c>
      <c r="B132">
        <v>7648.77</v>
      </c>
      <c r="C132">
        <v>8682.2800000000007</v>
      </c>
      <c r="D132">
        <v>8165.5249999999996</v>
      </c>
    </row>
    <row r="133" spans="1:4" x14ac:dyDescent="0.35">
      <c r="A133" t="s">
        <v>59</v>
      </c>
      <c r="B133">
        <v>23412.92</v>
      </c>
      <c r="C133">
        <v>20476.71</v>
      </c>
      <c r="D133">
        <v>21944.814999999999</v>
      </c>
    </row>
    <row r="134" spans="1:4" x14ac:dyDescent="0.35">
      <c r="A134" t="s">
        <v>60</v>
      </c>
    </row>
    <row r="135" spans="1:4" x14ac:dyDescent="0.35">
      <c r="A135" t="s">
        <v>61</v>
      </c>
    </row>
    <row r="136" spans="1:4" x14ac:dyDescent="0.35">
      <c r="A136" t="s">
        <v>62</v>
      </c>
      <c r="B136">
        <v>9010.36</v>
      </c>
      <c r="C136">
        <v>10156.69</v>
      </c>
      <c r="D136">
        <v>9583.5249999999996</v>
      </c>
    </row>
    <row r="137" spans="1:4" x14ac:dyDescent="0.35">
      <c r="A137" t="s">
        <v>63</v>
      </c>
      <c r="B137">
        <v>30177.439999999999</v>
      </c>
      <c r="C137">
        <v>26224.59</v>
      </c>
      <c r="D137">
        <v>28201.014999999999</v>
      </c>
    </row>
    <row r="138" spans="1:4" x14ac:dyDescent="0.35">
      <c r="A138" t="s">
        <v>64</v>
      </c>
    </row>
    <row r="139" spans="1:4" x14ac:dyDescent="0.35">
      <c r="A139" t="s">
        <v>65</v>
      </c>
    </row>
    <row r="140" spans="1:4" x14ac:dyDescent="0.35">
      <c r="A140" t="s">
        <v>66</v>
      </c>
      <c r="B140">
        <v>7325</v>
      </c>
      <c r="C140">
        <v>8199.6200000000008</v>
      </c>
      <c r="D140">
        <v>7762.31</v>
      </c>
    </row>
    <row r="141" spans="1:4" x14ac:dyDescent="0.35">
      <c r="A141" t="s">
        <v>67</v>
      </c>
      <c r="B141">
        <v>24752.58</v>
      </c>
      <c r="C141">
        <v>20990.44</v>
      </c>
      <c r="D141">
        <v>22871.51</v>
      </c>
    </row>
    <row r="142" spans="1:4" x14ac:dyDescent="0.35">
      <c r="A142" t="s">
        <v>68</v>
      </c>
    </row>
    <row r="143" spans="1:4" x14ac:dyDescent="0.35">
      <c r="A143" t="s">
        <v>69</v>
      </c>
    </row>
    <row r="144" spans="1:4" x14ac:dyDescent="0.35">
      <c r="A144" t="s">
        <v>70</v>
      </c>
      <c r="B144">
        <v>8717.1299999999992</v>
      </c>
      <c r="C144">
        <v>9831.1</v>
      </c>
      <c r="D144">
        <v>9274.1149999999998</v>
      </c>
    </row>
    <row r="145" spans="1:4" x14ac:dyDescent="0.35">
      <c r="A145" t="s">
        <v>71</v>
      </c>
      <c r="B145">
        <v>25054.400000000001</v>
      </c>
      <c r="C145">
        <v>20788.84</v>
      </c>
      <c r="D145">
        <v>22921.62</v>
      </c>
    </row>
    <row r="146" spans="1:4" x14ac:dyDescent="0.35">
      <c r="A146" t="s">
        <v>72</v>
      </c>
    </row>
    <row r="147" spans="1:4" x14ac:dyDescent="0.35">
      <c r="A147" t="s">
        <v>73</v>
      </c>
    </row>
    <row r="148" spans="1:4" x14ac:dyDescent="0.35">
      <c r="A148" t="s">
        <v>74</v>
      </c>
      <c r="B148">
        <v>9133.9599999999991</v>
      </c>
      <c r="C148">
        <v>9442.61</v>
      </c>
      <c r="D148">
        <v>9288.2849999999999</v>
      </c>
    </row>
    <row r="149" spans="1:4" x14ac:dyDescent="0.35">
      <c r="A149" t="s">
        <v>75</v>
      </c>
      <c r="B149">
        <v>24096.03</v>
      </c>
      <c r="C149">
        <v>19380.02</v>
      </c>
      <c r="D149">
        <v>21738.025000000001</v>
      </c>
    </row>
    <row r="150" spans="1:4" x14ac:dyDescent="0.35">
      <c r="A150" t="s">
        <v>76</v>
      </c>
    </row>
    <row r="151" spans="1:4" x14ac:dyDescent="0.35">
      <c r="A151" t="s">
        <v>77</v>
      </c>
    </row>
    <row r="152" spans="1:4" x14ac:dyDescent="0.35">
      <c r="A152" t="s">
        <v>78</v>
      </c>
      <c r="B152">
        <v>13095.41</v>
      </c>
      <c r="C152">
        <v>13441.78</v>
      </c>
      <c r="D152">
        <v>13268.594999999999</v>
      </c>
    </row>
    <row r="153" spans="1:4" x14ac:dyDescent="0.35">
      <c r="A153" t="s">
        <v>79</v>
      </c>
      <c r="B153">
        <v>32843.730000000003</v>
      </c>
      <c r="C153">
        <v>28595.56</v>
      </c>
      <c r="D153">
        <v>30719.645</v>
      </c>
    </row>
    <row r="154" spans="1:4" x14ac:dyDescent="0.35">
      <c r="A154" t="s">
        <v>80</v>
      </c>
    </row>
    <row r="155" spans="1:4" x14ac:dyDescent="0.35">
      <c r="A155" t="s">
        <v>81</v>
      </c>
    </row>
  </sheetData>
  <mergeCells count="7">
    <mergeCell ref="E38:O38"/>
    <mergeCell ref="F39:I39"/>
    <mergeCell ref="B39:D39"/>
    <mergeCell ref="B80:D80"/>
    <mergeCell ref="E80:G80"/>
    <mergeCell ref="M39:O39"/>
    <mergeCell ref="J39:L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1"/>
  <sheetViews>
    <sheetView topLeftCell="C29" workbookViewId="0">
      <selection activeCell="H36" sqref="H36"/>
    </sheetView>
  </sheetViews>
  <sheetFormatPr defaultRowHeight="14.5" x14ac:dyDescent="0.35"/>
  <cols>
    <col min="1" max="1" width="72" customWidth="1"/>
    <col min="2" max="7" width="13.453125" customWidth="1"/>
    <col min="8" max="8" width="12.54296875" customWidth="1"/>
    <col min="9" max="9" width="13.453125" customWidth="1"/>
    <col min="10" max="10" width="10.453125" customWidth="1"/>
    <col min="11" max="11" width="10.90625" customWidth="1"/>
    <col min="12" max="12" width="13.453125" customWidth="1"/>
    <col min="13" max="14" width="10.453125" customWidth="1"/>
    <col min="15" max="15" width="13.453125" customWidth="1"/>
  </cols>
  <sheetData>
    <row r="1" spans="1:3" ht="29" x14ac:dyDescent="0.35">
      <c r="A1" t="s">
        <v>43</v>
      </c>
      <c r="B1" s="1" t="s">
        <v>44</v>
      </c>
      <c r="C1" s="1" t="s">
        <v>45</v>
      </c>
    </row>
    <row r="2" spans="1:3" x14ac:dyDescent="0.35">
      <c r="A2" t="s">
        <v>108</v>
      </c>
      <c r="B2">
        <v>270.12</v>
      </c>
      <c r="C2" s="2">
        <f>B2*10.7639/2</f>
        <v>1453.772334</v>
      </c>
    </row>
    <row r="3" spans="1:3" x14ac:dyDescent="0.35">
      <c r="A3" t="s">
        <v>109</v>
      </c>
      <c r="B3">
        <v>540.12</v>
      </c>
      <c r="C3" s="2">
        <f t="shared" ref="C3:C29" si="0">B3*10.7639/2</f>
        <v>2906.8988340000001</v>
      </c>
    </row>
    <row r="4" spans="1:3" x14ac:dyDescent="0.35">
      <c r="A4" t="s">
        <v>110</v>
      </c>
      <c r="B4">
        <v>270.12</v>
      </c>
      <c r="C4" s="2">
        <f t="shared" si="0"/>
        <v>1453.772334</v>
      </c>
    </row>
    <row r="5" spans="1:3" x14ac:dyDescent="0.35">
      <c r="A5" t="s">
        <v>111</v>
      </c>
      <c r="B5">
        <v>540.12</v>
      </c>
      <c r="C5" s="2">
        <f t="shared" si="0"/>
        <v>2906.8988340000001</v>
      </c>
    </row>
    <row r="6" spans="1:3" x14ac:dyDescent="0.35">
      <c r="A6" t="s">
        <v>112</v>
      </c>
      <c r="B6">
        <v>270.12</v>
      </c>
      <c r="C6" s="2">
        <f t="shared" si="0"/>
        <v>1453.772334</v>
      </c>
    </row>
    <row r="7" spans="1:3" x14ac:dyDescent="0.35">
      <c r="A7" t="s">
        <v>113</v>
      </c>
      <c r="B7">
        <v>540.12</v>
      </c>
      <c r="C7" s="2">
        <f t="shared" si="0"/>
        <v>2906.8988340000001</v>
      </c>
    </row>
    <row r="8" spans="1:3" x14ac:dyDescent="0.35">
      <c r="A8" t="s">
        <v>114</v>
      </c>
      <c r="B8">
        <v>270.12</v>
      </c>
      <c r="C8" s="2">
        <f t="shared" si="0"/>
        <v>1453.772334</v>
      </c>
    </row>
    <row r="9" spans="1:3" x14ac:dyDescent="0.35">
      <c r="A9" t="s">
        <v>115</v>
      </c>
      <c r="B9">
        <v>540.12</v>
      </c>
      <c r="C9" s="2">
        <f t="shared" si="0"/>
        <v>2906.8988340000001</v>
      </c>
    </row>
    <row r="10" spans="1:3" x14ac:dyDescent="0.35">
      <c r="A10" t="s">
        <v>116</v>
      </c>
      <c r="B10">
        <v>270.12</v>
      </c>
      <c r="C10" s="2">
        <f t="shared" si="0"/>
        <v>1453.772334</v>
      </c>
    </row>
    <row r="11" spans="1:3" x14ac:dyDescent="0.35">
      <c r="A11" t="s">
        <v>117</v>
      </c>
      <c r="B11">
        <v>540.12</v>
      </c>
      <c r="C11" s="2">
        <f t="shared" si="0"/>
        <v>2906.8988340000001</v>
      </c>
    </row>
    <row r="12" spans="1:3" x14ac:dyDescent="0.35">
      <c r="A12" t="s">
        <v>118</v>
      </c>
      <c r="B12">
        <v>270.12</v>
      </c>
      <c r="C12" s="2">
        <f t="shared" si="0"/>
        <v>1453.772334</v>
      </c>
    </row>
    <row r="13" spans="1:3" x14ac:dyDescent="0.35">
      <c r="A13" t="s">
        <v>119</v>
      </c>
      <c r="B13">
        <v>540.12</v>
      </c>
      <c r="C13" s="2">
        <f t="shared" si="0"/>
        <v>2906.8988340000001</v>
      </c>
    </row>
    <row r="14" spans="1:3" x14ac:dyDescent="0.35">
      <c r="A14" t="s">
        <v>120</v>
      </c>
      <c r="B14">
        <v>270.12</v>
      </c>
      <c r="C14" s="2">
        <f t="shared" si="0"/>
        <v>1453.772334</v>
      </c>
    </row>
    <row r="15" spans="1:3" x14ac:dyDescent="0.35">
      <c r="A15" t="s">
        <v>121</v>
      </c>
      <c r="B15">
        <v>540.12</v>
      </c>
      <c r="C15" s="2">
        <f t="shared" si="0"/>
        <v>2906.8988340000001</v>
      </c>
    </row>
    <row r="16" spans="1:3" x14ac:dyDescent="0.35">
      <c r="A16" t="s">
        <v>122</v>
      </c>
      <c r="B16">
        <v>270.12</v>
      </c>
      <c r="C16" s="2">
        <f t="shared" si="0"/>
        <v>1453.772334</v>
      </c>
    </row>
    <row r="17" spans="1:15" x14ac:dyDescent="0.35">
      <c r="A17" t="s">
        <v>123</v>
      </c>
      <c r="B17">
        <v>540.12</v>
      </c>
      <c r="C17" s="2">
        <f t="shared" si="0"/>
        <v>2906.8988340000001</v>
      </c>
    </row>
    <row r="18" spans="1:15" x14ac:dyDescent="0.35">
      <c r="A18" t="s">
        <v>124</v>
      </c>
      <c r="B18">
        <v>270.12</v>
      </c>
      <c r="C18" s="2">
        <f t="shared" si="0"/>
        <v>1453.772334</v>
      </c>
    </row>
    <row r="19" spans="1:15" x14ac:dyDescent="0.35">
      <c r="A19" t="s">
        <v>125</v>
      </c>
      <c r="B19">
        <v>540.12</v>
      </c>
      <c r="C19" s="2">
        <f t="shared" si="0"/>
        <v>2906.8988340000001</v>
      </c>
    </row>
    <row r="20" spans="1:15" x14ac:dyDescent="0.35">
      <c r="A20" t="s">
        <v>126</v>
      </c>
      <c r="B20">
        <v>270.12</v>
      </c>
      <c r="C20" s="2">
        <f t="shared" si="0"/>
        <v>1453.772334</v>
      </c>
    </row>
    <row r="21" spans="1:15" x14ac:dyDescent="0.35">
      <c r="A21" t="s">
        <v>127</v>
      </c>
      <c r="B21">
        <v>540.12</v>
      </c>
      <c r="C21" s="2">
        <f t="shared" si="0"/>
        <v>2906.8988340000001</v>
      </c>
    </row>
    <row r="22" spans="1:15" x14ac:dyDescent="0.35">
      <c r="A22" t="s">
        <v>128</v>
      </c>
      <c r="B22">
        <v>270.12</v>
      </c>
      <c r="C22" s="2">
        <f t="shared" si="0"/>
        <v>1453.772334</v>
      </c>
    </row>
    <row r="23" spans="1:15" x14ac:dyDescent="0.35">
      <c r="A23" t="s">
        <v>129</v>
      </c>
      <c r="B23">
        <v>540.12</v>
      </c>
      <c r="C23" s="2">
        <f t="shared" si="0"/>
        <v>2906.8988340000001</v>
      </c>
    </row>
    <row r="24" spans="1:15" x14ac:dyDescent="0.35">
      <c r="A24" t="s">
        <v>130</v>
      </c>
      <c r="B24">
        <v>270.12</v>
      </c>
      <c r="C24" s="2">
        <f t="shared" si="0"/>
        <v>1453.772334</v>
      </c>
    </row>
    <row r="25" spans="1:15" x14ac:dyDescent="0.35">
      <c r="A25" t="s">
        <v>131</v>
      </c>
      <c r="B25">
        <v>540.12</v>
      </c>
      <c r="C25" s="2">
        <f t="shared" si="0"/>
        <v>2906.8988340000001</v>
      </c>
    </row>
    <row r="26" spans="1:15" x14ac:dyDescent="0.35">
      <c r="A26" t="s">
        <v>132</v>
      </c>
      <c r="B26">
        <v>270.12</v>
      </c>
      <c r="C26" s="2">
        <f t="shared" si="0"/>
        <v>1453.772334</v>
      </c>
    </row>
    <row r="27" spans="1:15" x14ac:dyDescent="0.35">
      <c r="A27" t="s">
        <v>133</v>
      </c>
      <c r="B27">
        <v>540.12</v>
      </c>
      <c r="C27" s="2">
        <f t="shared" si="0"/>
        <v>2906.8988340000001</v>
      </c>
    </row>
    <row r="28" spans="1:15" x14ac:dyDescent="0.35">
      <c r="A28" t="s">
        <v>134</v>
      </c>
      <c r="B28">
        <v>270.12</v>
      </c>
      <c r="C28" s="2">
        <f t="shared" si="0"/>
        <v>1453.772334</v>
      </c>
    </row>
    <row r="29" spans="1:15" x14ac:dyDescent="0.35">
      <c r="A29" t="s">
        <v>135</v>
      </c>
      <c r="B29">
        <v>540.12</v>
      </c>
      <c r="C29" s="2">
        <f t="shared" si="0"/>
        <v>2906.8988340000001</v>
      </c>
    </row>
    <row r="30" spans="1:15" x14ac:dyDescent="0.35">
      <c r="E30" s="45" t="s">
        <v>82</v>
      </c>
      <c r="F30" s="45"/>
      <c r="G30" s="45"/>
      <c r="H30" s="45"/>
      <c r="I30" s="45"/>
      <c r="J30" s="45"/>
      <c r="K30" s="45"/>
      <c r="L30" s="45"/>
      <c r="M30" s="45"/>
      <c r="N30" s="45"/>
      <c r="O30" s="45"/>
    </row>
    <row r="31" spans="1:15" x14ac:dyDescent="0.35">
      <c r="B31" s="45" t="s">
        <v>83</v>
      </c>
      <c r="C31" s="45"/>
      <c r="D31" s="45"/>
      <c r="F31" s="46" t="s">
        <v>84</v>
      </c>
      <c r="G31" s="46"/>
      <c r="H31" s="46"/>
      <c r="I31" s="47"/>
      <c r="J31" s="49" t="s">
        <v>85</v>
      </c>
      <c r="K31" s="46"/>
      <c r="L31" s="47"/>
      <c r="M31" s="49" t="s">
        <v>86</v>
      </c>
      <c r="N31" s="46"/>
      <c r="O31" s="47"/>
    </row>
    <row r="32" spans="1:15" ht="72.5" x14ac:dyDescent="0.35">
      <c r="A32" s="1" t="s">
        <v>43</v>
      </c>
      <c r="B32" s="15" t="s">
        <v>136</v>
      </c>
      <c r="C32" s="15" t="s">
        <v>136</v>
      </c>
      <c r="D32" s="15" t="s">
        <v>103</v>
      </c>
      <c r="E32" s="15" t="s">
        <v>104</v>
      </c>
      <c r="F32" s="16" t="s">
        <v>90</v>
      </c>
      <c r="G32" s="16" t="s">
        <v>91</v>
      </c>
      <c r="H32" s="16" t="s">
        <v>92</v>
      </c>
      <c r="I32" s="17" t="s">
        <v>93</v>
      </c>
      <c r="J32" s="18" t="s">
        <v>94</v>
      </c>
      <c r="K32" s="18" t="s">
        <v>95</v>
      </c>
      <c r="L32" s="17" t="s">
        <v>96</v>
      </c>
      <c r="M32" s="18" t="str">
        <f>G63</f>
        <v>Model Fuel Coil Heat Capacity (kBtu/hr)</v>
      </c>
      <c r="N32" s="18" t="str">
        <f>H63</f>
        <v>Furnace Suggested Sizing (kBtu/hr)</v>
      </c>
      <c r="O32" s="17" t="s">
        <v>99</v>
      </c>
    </row>
    <row r="33" spans="1:15" x14ac:dyDescent="0.35">
      <c r="A33" t="s">
        <v>108</v>
      </c>
      <c r="B33" s="19">
        <v>3807.16</v>
      </c>
      <c r="C33" s="19">
        <v>4380.7</v>
      </c>
      <c r="D33" s="19">
        <f>AVERAGE(B33:C33)</f>
        <v>4093.93</v>
      </c>
      <c r="E33" s="19">
        <f>D33/1.8</f>
        <v>2274.4055555555556</v>
      </c>
      <c r="F33" s="19">
        <f t="shared" ref="F33:F60" si="1">C2/G33</f>
        <v>2248.022821560467</v>
      </c>
      <c r="G33" s="20">
        <f t="shared" ref="G33:G60" si="2">E33*3.412/12000</f>
        <v>0.64668931296296295</v>
      </c>
      <c r="H33" s="21">
        <f>'Suggested sizing'!B12</f>
        <v>3</v>
      </c>
      <c r="I33" s="22">
        <f t="shared" ref="I33:I60" si="3">H33/G33</f>
        <v>4.6390127992911729</v>
      </c>
      <c r="J33" s="19">
        <f>E33*3.412/1000</f>
        <v>7.7602717555555554</v>
      </c>
      <c r="K33" s="19">
        <f>'Suggested sizing'!$H$12</f>
        <v>34.199999999999996</v>
      </c>
      <c r="L33" s="22">
        <f>K33/J33</f>
        <v>4.4070621593266139</v>
      </c>
      <c r="M33" s="20"/>
      <c r="N33" s="21"/>
      <c r="O33" s="22"/>
    </row>
    <row r="34" spans="1:15" x14ac:dyDescent="0.35">
      <c r="A34" t="s">
        <v>109</v>
      </c>
      <c r="B34" s="19">
        <v>19085.939999999999</v>
      </c>
      <c r="C34" s="19">
        <v>15958.38</v>
      </c>
      <c r="D34" s="19">
        <f t="shared" ref="D34:D60" si="4">AVERAGE(B34:C34)</f>
        <v>17522.16</v>
      </c>
      <c r="E34" s="19">
        <f t="shared" ref="E34:E60" si="5">D34/1.8</f>
        <v>9734.5333333333328</v>
      </c>
      <c r="F34" s="19">
        <f t="shared" si="1"/>
        <v>1050.2362508038123</v>
      </c>
      <c r="G34" s="20">
        <f t="shared" si="2"/>
        <v>2.7678523111111111</v>
      </c>
      <c r="H34" s="21">
        <f>'Suggested sizing'!$B$12*2</f>
        <v>6</v>
      </c>
      <c r="I34" s="22">
        <f t="shared" si="3"/>
        <v>2.167745719637546</v>
      </c>
      <c r="J34" s="19">
        <f t="shared" ref="J34:J58" si="6">E34*3.412/1000</f>
        <v>33.214227733333331</v>
      </c>
      <c r="K34" s="19">
        <f>'Suggested sizing'!$H$12*2</f>
        <v>68.399999999999991</v>
      </c>
      <c r="L34" s="22">
        <f t="shared" ref="L34:L58" si="7">K34/J34</f>
        <v>2.0593584336556683</v>
      </c>
      <c r="M34" s="20"/>
      <c r="N34" s="21"/>
      <c r="O34" s="22"/>
    </row>
    <row r="35" spans="1:15" x14ac:dyDescent="0.35">
      <c r="A35" t="s">
        <v>110</v>
      </c>
      <c r="B35" s="19">
        <v>3294.33</v>
      </c>
      <c r="C35" s="19">
        <v>3737.8</v>
      </c>
      <c r="D35" s="19">
        <f t="shared" si="4"/>
        <v>3516.0650000000001</v>
      </c>
      <c r="E35" s="19">
        <f t="shared" si="5"/>
        <v>1953.3694444444445</v>
      </c>
      <c r="F35" s="19">
        <f t="shared" si="1"/>
        <v>2617.4851915055733</v>
      </c>
      <c r="G35" s="20">
        <f t="shared" si="2"/>
        <v>0.55540804537037036</v>
      </c>
      <c r="H35" s="21">
        <f>'Suggested sizing'!$B$12</f>
        <v>3</v>
      </c>
      <c r="I35" s="22">
        <f t="shared" si="3"/>
        <v>5.4014341798010301</v>
      </c>
      <c r="J35" s="19"/>
      <c r="K35" s="19"/>
      <c r="L35" s="22"/>
      <c r="M35" s="20">
        <f t="shared" ref="M35:M60" si="8">G66</f>
        <v>11.015243933333334</v>
      </c>
      <c r="N35" s="21">
        <f t="shared" ref="N35:O35" si="9">H66</f>
        <v>100</v>
      </c>
      <c r="O35" s="22">
        <f t="shared" si="9"/>
        <v>9.0783282336026208</v>
      </c>
    </row>
    <row r="36" spans="1:15" x14ac:dyDescent="0.35">
      <c r="A36" t="s">
        <v>111</v>
      </c>
      <c r="B36" s="19">
        <v>15938.57</v>
      </c>
      <c r="C36" s="19">
        <v>13425.17</v>
      </c>
      <c r="D36" s="19">
        <f t="shared" si="4"/>
        <v>14681.869999999999</v>
      </c>
      <c r="E36" s="19">
        <f t="shared" si="5"/>
        <v>8156.594444444444</v>
      </c>
      <c r="F36" s="19">
        <f t="shared" si="1"/>
        <v>1253.410336992803</v>
      </c>
      <c r="G36" s="20">
        <f t="shared" si="2"/>
        <v>2.319191687037037</v>
      </c>
      <c r="H36" s="21">
        <f>'Suggested sizing'!$B$12*2</f>
        <v>6</v>
      </c>
      <c r="I36" s="22">
        <f t="shared" si="3"/>
        <v>2.5871082729110269</v>
      </c>
      <c r="J36" s="19"/>
      <c r="K36" s="19"/>
      <c r="L36" s="22"/>
      <c r="M36" s="20">
        <f t="shared" si="8"/>
        <v>47.146362033333332</v>
      </c>
      <c r="N36" s="21">
        <f t="shared" ref="N36:O36" si="10">H67</f>
        <v>200</v>
      </c>
      <c r="O36" s="22">
        <f t="shared" si="10"/>
        <v>4.2421088579134985</v>
      </c>
    </row>
    <row r="37" spans="1:15" x14ac:dyDescent="0.35">
      <c r="A37" t="s">
        <v>112</v>
      </c>
      <c r="B37" s="19">
        <v>5272.08</v>
      </c>
      <c r="C37" s="19">
        <v>6180.66</v>
      </c>
      <c r="D37" s="19">
        <f t="shared" si="4"/>
        <v>5726.37</v>
      </c>
      <c r="E37" s="19">
        <f t="shared" si="5"/>
        <v>3181.3166666666666</v>
      </c>
      <c r="F37" s="19">
        <f t="shared" si="1"/>
        <v>1607.1696502096518</v>
      </c>
      <c r="G37" s="20">
        <f t="shared" si="2"/>
        <v>0.90455437222222224</v>
      </c>
      <c r="H37" s="21">
        <f>'Suggested sizing'!$B$13</f>
        <v>3</v>
      </c>
      <c r="I37" s="22">
        <f t="shared" si="3"/>
        <v>3.316550217572757</v>
      </c>
      <c r="J37" s="19">
        <f t="shared" si="6"/>
        <v>10.854652466666666</v>
      </c>
      <c r="K37" s="19">
        <f>'Suggested sizing'!$H$13</f>
        <v>34.199999999999996</v>
      </c>
      <c r="L37" s="22">
        <f t="shared" si="7"/>
        <v>3.1507227066941192</v>
      </c>
      <c r="M37" s="20"/>
      <c r="N37" s="21"/>
      <c r="O37" s="22"/>
    </row>
    <row r="38" spans="1:15" x14ac:dyDescent="0.35">
      <c r="A38" t="s">
        <v>113</v>
      </c>
      <c r="B38" s="19">
        <v>23418.58</v>
      </c>
      <c r="C38" s="19">
        <v>18220.47</v>
      </c>
      <c r="D38" s="19">
        <f t="shared" si="4"/>
        <v>20819.525000000001</v>
      </c>
      <c r="E38" s="19">
        <f t="shared" si="5"/>
        <v>11566.402777777779</v>
      </c>
      <c r="F38" s="19">
        <f t="shared" si="1"/>
        <v>883.90141582886849</v>
      </c>
      <c r="G38" s="20">
        <f t="shared" si="2"/>
        <v>3.2887138564814817</v>
      </c>
      <c r="H38" s="21">
        <f>'Suggested sizing'!$B$13*2</f>
        <v>6</v>
      </c>
      <c r="I38" s="22">
        <f t="shared" si="3"/>
        <v>1.8244214187789691</v>
      </c>
      <c r="J38" s="19">
        <f t="shared" si="6"/>
        <v>39.464566277777784</v>
      </c>
      <c r="K38" s="19">
        <f>'Suggested sizing'!$H$13*2</f>
        <v>68.399999999999991</v>
      </c>
      <c r="L38" s="22">
        <f t="shared" si="7"/>
        <v>1.7332003478400204</v>
      </c>
      <c r="M38" s="20"/>
      <c r="N38" s="21"/>
      <c r="O38" s="22"/>
    </row>
    <row r="39" spans="1:15" x14ac:dyDescent="0.35">
      <c r="A39" t="s">
        <v>114</v>
      </c>
      <c r="B39" s="19">
        <v>4195.17</v>
      </c>
      <c r="C39" s="19">
        <v>4906.3</v>
      </c>
      <c r="D39" s="19">
        <f t="shared" si="4"/>
        <v>4550.7350000000006</v>
      </c>
      <c r="E39" s="19">
        <f t="shared" si="5"/>
        <v>2528.1861111111116</v>
      </c>
      <c r="F39" s="19">
        <f t="shared" si="1"/>
        <v>2022.3651937260775</v>
      </c>
      <c r="G39" s="20">
        <f t="shared" si="2"/>
        <v>0.71884758425925943</v>
      </c>
      <c r="H39" s="21">
        <f>'Suggested sizing'!$B$13</f>
        <v>3</v>
      </c>
      <c r="I39" s="22">
        <f t="shared" si="3"/>
        <v>4.1733464307198957</v>
      </c>
      <c r="J39" s="19"/>
      <c r="K39" s="19"/>
      <c r="L39" s="22"/>
      <c r="M39" s="20">
        <f t="shared" si="8"/>
        <v>15.74057012222222</v>
      </c>
      <c r="N39" s="21">
        <f t="shared" ref="N39:O39" si="11">H70</f>
        <v>100</v>
      </c>
      <c r="O39" s="22">
        <f t="shared" si="11"/>
        <v>6.3530100386149302</v>
      </c>
    </row>
    <row r="40" spans="1:15" x14ac:dyDescent="0.35">
      <c r="A40" t="s">
        <v>115</v>
      </c>
      <c r="B40" s="19">
        <v>18643.91</v>
      </c>
      <c r="C40" s="19">
        <v>14798.98</v>
      </c>
      <c r="D40" s="19">
        <f t="shared" si="4"/>
        <v>16721.445</v>
      </c>
      <c r="E40" s="19">
        <f t="shared" si="5"/>
        <v>9289.6916666666657</v>
      </c>
      <c r="F40" s="19">
        <f>C9/G40</f>
        <v>1100.5273542079963</v>
      </c>
      <c r="G40" s="20">
        <f t="shared" si="2"/>
        <v>2.6413689972222221</v>
      </c>
      <c r="H40" s="21">
        <f>'Suggested sizing'!$B$13*2</f>
        <v>6</v>
      </c>
      <c r="I40" s="22">
        <f t="shared" si="3"/>
        <v>2.2715493391153827</v>
      </c>
      <c r="J40" s="19"/>
      <c r="K40" s="19"/>
      <c r="L40" s="22"/>
      <c r="M40" s="20">
        <f t="shared" si="8"/>
        <v>57.167652455555547</v>
      </c>
      <c r="N40" s="21">
        <f t="shared" ref="N40:O40" si="12">H71</f>
        <v>200</v>
      </c>
      <c r="O40" s="22">
        <f t="shared" si="12"/>
        <v>3.4984819458082193</v>
      </c>
    </row>
    <row r="41" spans="1:15" x14ac:dyDescent="0.35">
      <c r="A41" t="s">
        <v>116</v>
      </c>
      <c r="B41" s="19">
        <v>4024.62</v>
      </c>
      <c r="C41" s="19">
        <v>4880.4399999999996</v>
      </c>
      <c r="D41" s="19">
        <f t="shared" si="4"/>
        <v>4452.53</v>
      </c>
      <c r="E41" s="19">
        <f t="shared" si="5"/>
        <v>2473.6277777777777</v>
      </c>
      <c r="F41" s="19">
        <f t="shared" si="1"/>
        <v>2066.9704796758347</v>
      </c>
      <c r="G41" s="20">
        <f t="shared" si="2"/>
        <v>0.70333483148148146</v>
      </c>
      <c r="H41" s="21">
        <f>'Suggested sizing'!$B$14</f>
        <v>3</v>
      </c>
      <c r="I41" s="22">
        <f t="shared" si="3"/>
        <v>4.2653937580211947</v>
      </c>
      <c r="J41" s="19">
        <f t="shared" si="6"/>
        <v>8.440017977777778</v>
      </c>
      <c r="K41" s="19">
        <f>'Suggested sizing'!$H$14</f>
        <v>34.199999999999996</v>
      </c>
      <c r="L41" s="22">
        <f t="shared" si="7"/>
        <v>4.0521240701201346</v>
      </c>
      <c r="M41" s="20"/>
      <c r="N41" s="21"/>
      <c r="O41" s="22"/>
    </row>
    <row r="42" spans="1:15" x14ac:dyDescent="0.35">
      <c r="A42" t="s">
        <v>117</v>
      </c>
      <c r="B42" s="19">
        <v>20262.37</v>
      </c>
      <c r="C42" s="19">
        <v>15129.79</v>
      </c>
      <c r="D42" s="19">
        <f t="shared" si="4"/>
        <v>17696.080000000002</v>
      </c>
      <c r="E42" s="19">
        <f t="shared" si="5"/>
        <v>9831.1555555555569</v>
      </c>
      <c r="F42" s="19">
        <f t="shared" si="1"/>
        <v>1039.9143552913708</v>
      </c>
      <c r="G42" s="20">
        <f t="shared" si="2"/>
        <v>2.79532522962963</v>
      </c>
      <c r="H42" s="21">
        <f>'Suggested sizing'!$B$14*2</f>
        <v>6</v>
      </c>
      <c r="I42" s="22">
        <f t="shared" si="3"/>
        <v>2.146440756303329</v>
      </c>
      <c r="J42" s="19">
        <f t="shared" si="6"/>
        <v>33.543902755555557</v>
      </c>
      <c r="K42" s="19">
        <f>'Suggested sizing'!$H$14*2</f>
        <v>68.399999999999991</v>
      </c>
      <c r="L42" s="22">
        <f t="shared" si="7"/>
        <v>2.0391187184881625</v>
      </c>
      <c r="M42" s="20"/>
      <c r="N42" s="21"/>
      <c r="O42" s="22"/>
    </row>
    <row r="43" spans="1:15" x14ac:dyDescent="0.35">
      <c r="A43" t="s">
        <v>118</v>
      </c>
      <c r="B43" s="19">
        <v>3311.18</v>
      </c>
      <c r="C43" s="19">
        <v>3982.27</v>
      </c>
      <c r="D43" s="19">
        <f t="shared" si="4"/>
        <v>3646.7249999999999</v>
      </c>
      <c r="E43" s="19">
        <f t="shared" si="5"/>
        <v>2025.9583333333333</v>
      </c>
      <c r="F43" s="19">
        <f t="shared" si="1"/>
        <v>2523.7022451298203</v>
      </c>
      <c r="G43" s="20">
        <f t="shared" si="2"/>
        <v>0.57604748611111112</v>
      </c>
      <c r="H43" s="21">
        <f>'Suggested sizing'!$B$14</f>
        <v>3</v>
      </c>
      <c r="I43" s="22">
        <f t="shared" si="3"/>
        <v>5.2079039876607398</v>
      </c>
      <c r="J43" s="19"/>
      <c r="K43" s="19"/>
      <c r="L43" s="22"/>
      <c r="M43" s="20">
        <f t="shared" si="8"/>
        <v>12.32888288888889</v>
      </c>
      <c r="N43" s="21">
        <f t="shared" ref="N43:O43" si="13">H74</f>
        <v>100</v>
      </c>
      <c r="O43" s="22">
        <f t="shared" si="13"/>
        <v>8.1110349494942966</v>
      </c>
    </row>
    <row r="44" spans="1:15" x14ac:dyDescent="0.35">
      <c r="A44" t="s">
        <v>119</v>
      </c>
      <c r="B44" s="19">
        <v>16397.29</v>
      </c>
      <c r="C44" s="19">
        <v>12581.7</v>
      </c>
      <c r="D44" s="19">
        <f t="shared" si="4"/>
        <v>14489.495000000001</v>
      </c>
      <c r="E44" s="19">
        <f t="shared" si="5"/>
        <v>8049.7194444444449</v>
      </c>
      <c r="F44" s="19">
        <f t="shared" si="1"/>
        <v>1270.0516908549625</v>
      </c>
      <c r="G44" s="20">
        <f t="shared" si="2"/>
        <v>2.2888035620370371</v>
      </c>
      <c r="H44" s="21">
        <f>'Suggested sizing'!$B$14*2</f>
        <v>6</v>
      </c>
      <c r="I44" s="22">
        <f t="shared" si="3"/>
        <v>2.6214569478649339</v>
      </c>
      <c r="J44" s="19"/>
      <c r="K44" s="19"/>
      <c r="L44" s="22"/>
      <c r="M44" s="20">
        <f t="shared" si="8"/>
        <v>49.000376488888882</v>
      </c>
      <c r="N44" s="21">
        <f t="shared" ref="N44:O44" si="14">H75</f>
        <v>200</v>
      </c>
      <c r="O44" s="22">
        <f t="shared" si="14"/>
        <v>4.0816012922951961</v>
      </c>
    </row>
    <row r="45" spans="1:15" x14ac:dyDescent="0.35">
      <c r="A45" t="s">
        <v>120</v>
      </c>
      <c r="B45" s="19">
        <v>5531.93</v>
      </c>
      <c r="C45" s="19">
        <v>6608.65</v>
      </c>
      <c r="D45" s="19">
        <f t="shared" si="4"/>
        <v>6070.29</v>
      </c>
      <c r="E45" s="19">
        <f t="shared" si="5"/>
        <v>3372.3833333333332</v>
      </c>
      <c r="F45" s="19">
        <f t="shared" si="1"/>
        <v>1516.1134097170059</v>
      </c>
      <c r="G45" s="20">
        <f t="shared" si="2"/>
        <v>0.95888099444444441</v>
      </c>
      <c r="H45" s="21">
        <f>'Suggested sizing'!$B$15</f>
        <v>3</v>
      </c>
      <c r="I45" s="22">
        <f t="shared" si="3"/>
        <v>3.1286468470867308</v>
      </c>
      <c r="J45" s="19">
        <f t="shared" si="6"/>
        <v>11.506571933333333</v>
      </c>
      <c r="K45" s="19">
        <f>'Suggested sizing'!$H$15</f>
        <v>34.199999999999996</v>
      </c>
      <c r="L45" s="22">
        <f t="shared" si="7"/>
        <v>2.9722145047323938</v>
      </c>
      <c r="M45" s="20"/>
      <c r="N45" s="21"/>
      <c r="O45" s="22"/>
    </row>
    <row r="46" spans="1:15" x14ac:dyDescent="0.35">
      <c r="A46" t="s">
        <v>121</v>
      </c>
      <c r="B46" s="19">
        <v>24980.34</v>
      </c>
      <c r="C46" s="19">
        <v>19020.37</v>
      </c>
      <c r="D46" s="19">
        <f t="shared" si="4"/>
        <v>22000.355</v>
      </c>
      <c r="E46" s="19">
        <f t="shared" si="5"/>
        <v>12222.419444444444</v>
      </c>
      <c r="F46" s="19">
        <f t="shared" si="1"/>
        <v>836.45957641976815</v>
      </c>
      <c r="G46" s="20">
        <f t="shared" si="2"/>
        <v>3.4752412620370365</v>
      </c>
      <c r="H46" s="21">
        <f>'Suggested sizing'!$B$15*2</f>
        <v>6</v>
      </c>
      <c r="I46" s="22">
        <f t="shared" si="3"/>
        <v>1.7264988378053092</v>
      </c>
      <c r="J46" s="19">
        <f t="shared" si="6"/>
        <v>41.70289514444444</v>
      </c>
      <c r="K46" s="19">
        <f>'Suggested sizing'!$H$15*2</f>
        <v>68.399999999999991</v>
      </c>
      <c r="L46" s="22">
        <f t="shared" si="7"/>
        <v>1.6401738959150436</v>
      </c>
      <c r="M46" s="20"/>
      <c r="N46" s="21"/>
      <c r="O46" s="22"/>
    </row>
    <row r="47" spans="1:15" x14ac:dyDescent="0.35">
      <c r="A47" t="s">
        <v>122</v>
      </c>
      <c r="B47" s="19">
        <v>4634.05</v>
      </c>
      <c r="C47" s="19">
        <v>5418.29</v>
      </c>
      <c r="D47" s="19">
        <f t="shared" si="4"/>
        <v>5026.17</v>
      </c>
      <c r="E47" s="19">
        <f t="shared" si="5"/>
        <v>2792.3166666666666</v>
      </c>
      <c r="F47" s="19">
        <f t="shared" si="1"/>
        <v>1831.0658154959033</v>
      </c>
      <c r="G47" s="20">
        <f t="shared" si="2"/>
        <v>0.79394870555555552</v>
      </c>
      <c r="H47" s="21">
        <f>'Suggested sizing'!$B$15</f>
        <v>3</v>
      </c>
      <c r="I47" s="22">
        <f t="shared" si="3"/>
        <v>3.77858163758928</v>
      </c>
      <c r="J47" s="19"/>
      <c r="K47" s="19"/>
      <c r="L47" s="22"/>
      <c r="M47" s="20">
        <f t="shared" si="8"/>
        <v>16.627822811111109</v>
      </c>
      <c r="N47" s="21">
        <f t="shared" ref="N47:O47" si="15">H78</f>
        <v>100</v>
      </c>
      <c r="O47" s="22">
        <f t="shared" si="15"/>
        <v>6.0140164551896476</v>
      </c>
    </row>
    <row r="48" spans="1:15" x14ac:dyDescent="0.35">
      <c r="A48" t="s">
        <v>123</v>
      </c>
      <c r="B48" s="19">
        <v>20428.5</v>
      </c>
      <c r="C48" s="19">
        <v>15489.77</v>
      </c>
      <c r="D48" s="19">
        <f t="shared" si="4"/>
        <v>17959.135000000002</v>
      </c>
      <c r="E48" s="19">
        <f t="shared" si="5"/>
        <v>9977.2972222222234</v>
      </c>
      <c r="F48" s="19">
        <f t="shared" si="1"/>
        <v>1024.682292570579</v>
      </c>
      <c r="G48" s="20">
        <f t="shared" si="2"/>
        <v>2.8368781768518523</v>
      </c>
      <c r="H48" s="21">
        <f>'Suggested sizing'!$B$15*2</f>
        <v>6</v>
      </c>
      <c r="I48" s="22">
        <f t="shared" si="3"/>
        <v>2.1150009362257265</v>
      </c>
      <c r="J48" s="19"/>
      <c r="K48" s="19"/>
      <c r="L48" s="22"/>
      <c r="M48" s="20">
        <f t="shared" si="8"/>
        <v>60.264715377777769</v>
      </c>
      <c r="N48" s="21">
        <f t="shared" ref="N48:O48" si="16">H79</f>
        <v>200</v>
      </c>
      <c r="O48" s="22">
        <f t="shared" si="16"/>
        <v>3.3186915220004298</v>
      </c>
    </row>
    <row r="49" spans="1:15" x14ac:dyDescent="0.35">
      <c r="A49" t="s">
        <v>124</v>
      </c>
      <c r="B49" s="19">
        <v>5207.8900000000003</v>
      </c>
      <c r="C49" s="19">
        <v>5923.81</v>
      </c>
      <c r="D49" s="19">
        <f t="shared" si="4"/>
        <v>5565.85</v>
      </c>
      <c r="E49" s="19">
        <f t="shared" si="5"/>
        <v>3092.1388888888891</v>
      </c>
      <c r="F49" s="19">
        <f t="shared" si="1"/>
        <v>1653.5206787590471</v>
      </c>
      <c r="G49" s="20">
        <f t="shared" si="2"/>
        <v>0.87919815740740748</v>
      </c>
      <c r="H49" s="21">
        <f>'Suggested sizing'!$B$16</f>
        <v>3</v>
      </c>
      <c r="I49" s="22">
        <f t="shared" si="3"/>
        <v>3.4122000537927017</v>
      </c>
      <c r="J49" s="19">
        <f t="shared" si="6"/>
        <v>10.550377888888891</v>
      </c>
      <c r="K49" s="19">
        <f>'Suggested sizing'!$H$16</f>
        <v>34.199999999999996</v>
      </c>
      <c r="L49" s="22">
        <f t="shared" si="7"/>
        <v>3.2415900511030658</v>
      </c>
      <c r="M49" s="20"/>
      <c r="N49" s="21"/>
      <c r="O49" s="22"/>
    </row>
    <row r="50" spans="1:15" x14ac:dyDescent="0.35">
      <c r="A50" t="s">
        <v>125</v>
      </c>
      <c r="B50" s="19">
        <v>22815.02</v>
      </c>
      <c r="C50" s="19">
        <v>17036.41</v>
      </c>
      <c r="D50" s="19">
        <f t="shared" si="4"/>
        <v>19925.715</v>
      </c>
      <c r="E50" s="19">
        <f t="shared" si="5"/>
        <v>11069.841666666667</v>
      </c>
      <c r="F50" s="19">
        <f t="shared" si="1"/>
        <v>923.55067932992733</v>
      </c>
      <c r="G50" s="20">
        <f t="shared" si="2"/>
        <v>3.1475249805555561</v>
      </c>
      <c r="H50" s="21">
        <f>'Suggested sizing'!$B$16*2</f>
        <v>6</v>
      </c>
      <c r="I50" s="22">
        <f t="shared" si="3"/>
        <v>1.9062596920012262</v>
      </c>
      <c r="J50" s="19">
        <f t="shared" si="6"/>
        <v>37.770299766666668</v>
      </c>
      <c r="K50" s="19">
        <f>'Suggested sizing'!$H$16*2</f>
        <v>68.399999999999991</v>
      </c>
      <c r="L50" s="22">
        <f t="shared" si="7"/>
        <v>1.8109467074011649</v>
      </c>
      <c r="M50" s="20"/>
      <c r="N50" s="21"/>
      <c r="O50" s="22"/>
    </row>
    <row r="51" spans="1:15" x14ac:dyDescent="0.35">
      <c r="A51" t="s">
        <v>126</v>
      </c>
      <c r="B51" s="19">
        <v>4466.38</v>
      </c>
      <c r="C51" s="19">
        <v>5035.8100000000004</v>
      </c>
      <c r="D51" s="19">
        <f t="shared" si="4"/>
        <v>4751.0950000000003</v>
      </c>
      <c r="E51" s="19">
        <f t="shared" si="5"/>
        <v>2639.4972222222223</v>
      </c>
      <c r="F51" s="19">
        <f t="shared" si="1"/>
        <v>1937.079361677896</v>
      </c>
      <c r="G51" s="20">
        <f t="shared" si="2"/>
        <v>0.75049704351851854</v>
      </c>
      <c r="H51" s="21">
        <f>'Suggested sizing'!$B$16</f>
        <v>3</v>
      </c>
      <c r="I51" s="22">
        <f t="shared" si="3"/>
        <v>3.9973508568871194</v>
      </c>
      <c r="J51" s="19"/>
      <c r="K51" s="19"/>
      <c r="L51" s="22"/>
      <c r="M51" s="20">
        <f t="shared" si="8"/>
        <v>13.181977666666667</v>
      </c>
      <c r="N51" s="21">
        <f t="shared" ref="N51:O51" si="17">H82</f>
        <v>100</v>
      </c>
      <c r="O51" s="22">
        <f t="shared" si="17"/>
        <v>7.5861151132785256</v>
      </c>
    </row>
    <row r="52" spans="1:15" x14ac:dyDescent="0.35">
      <c r="A52" t="s">
        <v>127</v>
      </c>
      <c r="B52" s="19">
        <v>19288.080000000002</v>
      </c>
      <c r="C52" s="19">
        <v>14610.18</v>
      </c>
      <c r="D52" s="19">
        <f t="shared" si="4"/>
        <v>16949.13</v>
      </c>
      <c r="E52" s="19">
        <f t="shared" si="5"/>
        <v>9416.1833333333343</v>
      </c>
      <c r="F52" s="19">
        <f t="shared" si="1"/>
        <v>1085.7434938775339</v>
      </c>
      <c r="G52" s="20">
        <f t="shared" si="2"/>
        <v>2.6773347944444446</v>
      </c>
      <c r="H52" s="21">
        <f>'Suggested sizing'!$B$16*2</f>
        <v>6</v>
      </c>
      <c r="I52" s="22">
        <f t="shared" si="3"/>
        <v>2.2410346335655116</v>
      </c>
      <c r="J52" s="19"/>
      <c r="K52" s="19"/>
      <c r="L52" s="22"/>
      <c r="M52" s="20">
        <f t="shared" si="8"/>
        <v>47.193466588888882</v>
      </c>
      <c r="N52" s="21">
        <f t="shared" ref="N52:O52" si="18">H83</f>
        <v>200</v>
      </c>
      <c r="O52" s="22">
        <f t="shared" si="18"/>
        <v>4.2378747410576434</v>
      </c>
    </row>
    <row r="53" spans="1:15" x14ac:dyDescent="0.35">
      <c r="A53" t="s">
        <v>128</v>
      </c>
      <c r="B53" s="19">
        <v>6968.13</v>
      </c>
      <c r="C53" s="19">
        <v>7957.35</v>
      </c>
      <c r="D53" s="19">
        <f t="shared" si="4"/>
        <v>7462.74</v>
      </c>
      <c r="E53" s="19">
        <f t="shared" si="5"/>
        <v>4145.9666666666662</v>
      </c>
      <c r="F53" s="19">
        <f t="shared" si="1"/>
        <v>1233.2264114616139</v>
      </c>
      <c r="G53" s="20">
        <f t="shared" si="2"/>
        <v>1.1788365222222221</v>
      </c>
      <c r="H53" s="21">
        <f>'Suggested sizing'!$B$17</f>
        <v>3</v>
      </c>
      <c r="I53" s="22">
        <f t="shared" si="3"/>
        <v>2.5448821303438298</v>
      </c>
      <c r="J53" s="19">
        <f t="shared" si="6"/>
        <v>14.146038266666665</v>
      </c>
      <c r="K53" s="19">
        <f>'Suggested sizing'!$H$17</f>
        <v>34.199999999999996</v>
      </c>
      <c r="L53" s="22">
        <f t="shared" si="7"/>
        <v>2.4176380238266382</v>
      </c>
      <c r="M53" s="20"/>
      <c r="N53" s="21"/>
      <c r="O53" s="22"/>
    </row>
    <row r="54" spans="1:15" x14ac:dyDescent="0.35">
      <c r="A54" t="s">
        <v>129</v>
      </c>
      <c r="B54" s="19">
        <v>26274.32</v>
      </c>
      <c r="C54" s="19">
        <v>22239.98</v>
      </c>
      <c r="D54" s="19">
        <f t="shared" si="4"/>
        <v>24257.15</v>
      </c>
      <c r="E54" s="19">
        <f t="shared" si="5"/>
        <v>13476.194444444445</v>
      </c>
      <c r="F54" s="19">
        <f t="shared" si="1"/>
        <v>758.63848903867631</v>
      </c>
      <c r="G54" s="20">
        <f t="shared" si="2"/>
        <v>3.8317312870370368</v>
      </c>
      <c r="H54" s="21">
        <f>'Suggested sizing'!$B$17*2</f>
        <v>6</v>
      </c>
      <c r="I54" s="22">
        <f t="shared" si="3"/>
        <v>1.5658718084690173</v>
      </c>
      <c r="J54" s="19">
        <f t="shared" si="6"/>
        <v>45.980775444444447</v>
      </c>
      <c r="K54" s="19">
        <f>'Suggested sizing'!$H$17*2</f>
        <v>68.399999999999991</v>
      </c>
      <c r="L54" s="22">
        <f t="shared" si="7"/>
        <v>1.4875782180455661</v>
      </c>
      <c r="M54" s="20"/>
      <c r="N54" s="21"/>
      <c r="O54" s="22"/>
    </row>
    <row r="55" spans="1:15" x14ac:dyDescent="0.35">
      <c r="A55" t="s">
        <v>130</v>
      </c>
      <c r="B55" s="19">
        <v>5954.5</v>
      </c>
      <c r="C55" s="19">
        <v>6713.89</v>
      </c>
      <c r="D55" s="19">
        <f t="shared" si="4"/>
        <v>6334.1949999999997</v>
      </c>
      <c r="E55" s="19">
        <f t="shared" si="5"/>
        <v>3518.9972222222218</v>
      </c>
      <c r="F55" s="19">
        <f t="shared" si="1"/>
        <v>1452.9467548553598</v>
      </c>
      <c r="G55" s="20">
        <f t="shared" si="2"/>
        <v>1.0005682101851849</v>
      </c>
      <c r="H55" s="21">
        <f>'Suggested sizing'!$B$17</f>
        <v>3</v>
      </c>
      <c r="I55" s="22">
        <f t="shared" si="3"/>
        <v>2.9982963374828397</v>
      </c>
      <c r="J55" s="19"/>
      <c r="K55" s="19"/>
      <c r="L55" s="22"/>
      <c r="M55" s="20">
        <f t="shared" si="8"/>
        <v>19.974975855555552</v>
      </c>
      <c r="N55" s="21">
        <f t="shared" ref="N55:O55" si="19">H86</f>
        <v>100</v>
      </c>
      <c r="O55" s="22">
        <f t="shared" si="19"/>
        <v>5.006263873514893</v>
      </c>
    </row>
    <row r="56" spans="1:15" x14ac:dyDescent="0.35">
      <c r="A56" t="s">
        <v>131</v>
      </c>
      <c r="B56" s="19">
        <v>22548.7</v>
      </c>
      <c r="C56" s="19">
        <v>18165.240000000002</v>
      </c>
      <c r="D56" s="19">
        <f t="shared" si="4"/>
        <v>20356.97</v>
      </c>
      <c r="E56" s="19">
        <f t="shared" si="5"/>
        <v>11309.427777777779</v>
      </c>
      <c r="F56" s="19">
        <f t="shared" si="1"/>
        <v>903.9855943386724</v>
      </c>
      <c r="G56" s="20">
        <f t="shared" si="2"/>
        <v>3.2156472981481485</v>
      </c>
      <c r="H56" s="21">
        <f>'Suggested sizing'!$B$17*2</f>
        <v>6</v>
      </c>
      <c r="I56" s="22">
        <f t="shared" si="3"/>
        <v>1.8658762742590973</v>
      </c>
      <c r="J56" s="19"/>
      <c r="K56" s="19"/>
      <c r="L56" s="22"/>
      <c r="M56" s="20">
        <f t="shared" si="8"/>
        <v>64.971133399999985</v>
      </c>
      <c r="N56" s="21">
        <f t="shared" ref="N56:O56" si="20">H87</f>
        <v>200</v>
      </c>
      <c r="O56" s="22">
        <f t="shared" si="20"/>
        <v>3.0782901503146634</v>
      </c>
    </row>
    <row r="57" spans="1:15" x14ac:dyDescent="0.35">
      <c r="A57" t="s">
        <v>132</v>
      </c>
      <c r="B57" s="19">
        <v>3905.47</v>
      </c>
      <c r="C57" s="19">
        <v>4983.6099999999997</v>
      </c>
      <c r="D57" s="19">
        <f t="shared" si="4"/>
        <v>4444.54</v>
      </c>
      <c r="E57" s="19">
        <f t="shared" si="5"/>
        <v>2469.1888888888889</v>
      </c>
      <c r="F57" s="19">
        <f t="shared" si="1"/>
        <v>2070.6862959656219</v>
      </c>
      <c r="G57" s="20">
        <f t="shared" si="2"/>
        <v>0.70207270740740735</v>
      </c>
      <c r="H57" s="21">
        <f>'Suggested sizing'!$B$18</f>
        <v>3</v>
      </c>
      <c r="I57" s="22">
        <f t="shared" si="3"/>
        <v>4.2730617047888222</v>
      </c>
      <c r="J57" s="19">
        <f t="shared" si="6"/>
        <v>8.4248724888888891</v>
      </c>
      <c r="K57" s="19">
        <f>'Suggested sizing'!$H$18</f>
        <v>34.199999999999996</v>
      </c>
      <c r="L57" s="22">
        <f t="shared" si="7"/>
        <v>4.0594086195493801</v>
      </c>
      <c r="M57" s="20"/>
      <c r="N57" s="21"/>
      <c r="O57" s="22"/>
    </row>
    <row r="58" spans="1:15" x14ac:dyDescent="0.35">
      <c r="A58" t="s">
        <v>133</v>
      </c>
      <c r="B58" s="19">
        <v>22890.3</v>
      </c>
      <c r="C58" s="19">
        <v>17338.060000000001</v>
      </c>
      <c r="D58" s="19">
        <f t="shared" si="4"/>
        <v>20114.18</v>
      </c>
      <c r="E58" s="19">
        <f t="shared" si="5"/>
        <v>11174.544444444444</v>
      </c>
      <c r="F58" s="19">
        <f t="shared" si="1"/>
        <v>914.89723291650603</v>
      </c>
      <c r="G58" s="20">
        <f t="shared" si="2"/>
        <v>3.1772954703703702</v>
      </c>
      <c r="H58" s="21">
        <f>'Suggested sizing'!$B$18*2</f>
        <v>6</v>
      </c>
      <c r="I58" s="22">
        <f t="shared" si="3"/>
        <v>1.8883984999042578</v>
      </c>
      <c r="J58" s="19">
        <f t="shared" si="6"/>
        <v>38.127545644444446</v>
      </c>
      <c r="K58" s="19">
        <f>'Suggested sizing'!$H$18*2</f>
        <v>68.399999999999991</v>
      </c>
      <c r="L58" s="22">
        <f t="shared" si="7"/>
        <v>1.7939785749090444</v>
      </c>
      <c r="M58" s="20"/>
      <c r="N58" s="21"/>
      <c r="O58" s="22"/>
    </row>
    <row r="59" spans="1:15" x14ac:dyDescent="0.35">
      <c r="A59" t="s">
        <v>134</v>
      </c>
      <c r="B59" s="19">
        <v>2696.6</v>
      </c>
      <c r="C59" s="19">
        <v>3465.01</v>
      </c>
      <c r="D59" s="19">
        <f t="shared" si="4"/>
        <v>3080.8050000000003</v>
      </c>
      <c r="E59" s="19">
        <f t="shared" si="5"/>
        <v>1711.5583333333334</v>
      </c>
      <c r="F59" s="19">
        <f t="shared" si="1"/>
        <v>2987.2867870154209</v>
      </c>
      <c r="G59" s="20">
        <f t="shared" si="2"/>
        <v>0.48665308611111108</v>
      </c>
      <c r="H59" s="21">
        <f>'Suggested sizing'!$B$18</f>
        <v>3</v>
      </c>
      <c r="I59" s="22">
        <f t="shared" si="3"/>
        <v>6.1645555851156146</v>
      </c>
      <c r="J59" s="19"/>
      <c r="K59" s="19"/>
      <c r="L59" s="22"/>
      <c r="M59" s="20">
        <f t="shared" si="8"/>
        <v>12.542436177777777</v>
      </c>
      <c r="N59" s="21">
        <f t="shared" ref="N59:O59" si="21">H90</f>
        <v>100</v>
      </c>
      <c r="O59" s="22">
        <f t="shared" si="21"/>
        <v>7.9729327367179508</v>
      </c>
    </row>
    <row r="60" spans="1:15" x14ac:dyDescent="0.35">
      <c r="A60" t="s">
        <v>135</v>
      </c>
      <c r="B60" s="19">
        <v>15952.4</v>
      </c>
      <c r="C60" s="19">
        <v>11557.75</v>
      </c>
      <c r="D60" s="19">
        <f t="shared" si="4"/>
        <v>13755.075000000001</v>
      </c>
      <c r="E60" s="19">
        <f t="shared" si="5"/>
        <v>7641.7083333333339</v>
      </c>
      <c r="F60" s="19">
        <f t="shared" si="1"/>
        <v>1337.8631250200037</v>
      </c>
      <c r="G60" s="20">
        <f t="shared" si="2"/>
        <v>2.1727924027777776</v>
      </c>
      <c r="H60" s="21">
        <f>'Suggested sizing'!$B$18*2</f>
        <v>6</v>
      </c>
      <c r="I60" s="22">
        <f t="shared" si="3"/>
        <v>2.7614234992396787</v>
      </c>
      <c r="J60" s="19"/>
      <c r="K60" s="19"/>
      <c r="L60" s="22"/>
      <c r="M60" s="20">
        <f t="shared" si="8"/>
        <v>56.762875522222224</v>
      </c>
      <c r="N60" s="21">
        <f t="shared" ref="N60:O60" si="22">H91</f>
        <v>200</v>
      </c>
      <c r="O60" s="22">
        <f t="shared" si="22"/>
        <v>3.5234296740604969</v>
      </c>
    </row>
    <row r="63" spans="1:15" ht="58" x14ac:dyDescent="0.35">
      <c r="A63" t="s">
        <v>43</v>
      </c>
      <c r="B63" s="1" t="s">
        <v>102</v>
      </c>
      <c r="C63" s="1" t="s">
        <v>102</v>
      </c>
      <c r="D63" s="1" t="s">
        <v>103</v>
      </c>
      <c r="E63" s="1" t="s">
        <v>104</v>
      </c>
      <c r="F63" s="1" t="s">
        <v>97</v>
      </c>
      <c r="G63" s="1" t="s">
        <v>105</v>
      </c>
      <c r="H63" s="1" t="s">
        <v>137</v>
      </c>
      <c r="I63" s="1" t="s">
        <v>93</v>
      </c>
    </row>
    <row r="64" spans="1:15" x14ac:dyDescent="0.35">
      <c r="A64" t="s">
        <v>108</v>
      </c>
      <c r="D64" s="2"/>
      <c r="E64" s="2"/>
      <c r="F64" s="2"/>
      <c r="G64" s="3"/>
      <c r="I64" s="4"/>
    </row>
    <row r="65" spans="1:9" x14ac:dyDescent="0.35">
      <c r="A65" t="s">
        <v>109</v>
      </c>
      <c r="D65" s="2"/>
      <c r="E65" s="2"/>
      <c r="F65" s="2"/>
      <c r="G65" s="3"/>
      <c r="I65" s="4"/>
    </row>
    <row r="66" spans="1:9" x14ac:dyDescent="0.35">
      <c r="A66" t="s">
        <v>110</v>
      </c>
      <c r="B66">
        <v>5404.04</v>
      </c>
      <c r="C66">
        <v>6218.14</v>
      </c>
      <c r="D66" s="2">
        <f t="shared" ref="D66:D91" si="23">AVERAGE(B66:C66)</f>
        <v>5811.09</v>
      </c>
      <c r="E66" s="2">
        <f t="shared" ref="E66:E91" si="24">D66/1.8</f>
        <v>3228.3833333333332</v>
      </c>
      <c r="F66" s="2">
        <f>G66*1000/C4</f>
        <v>7.5770075380546711</v>
      </c>
      <c r="G66">
        <f>E66*3.412/1000</f>
        <v>11.015243933333334</v>
      </c>
      <c r="H66" s="2">
        <f>'Suggested sizing'!$E$12</f>
        <v>100</v>
      </c>
      <c r="I66" s="4">
        <f>H66/G66</f>
        <v>9.0783282336026208</v>
      </c>
    </row>
    <row r="67" spans="1:9" x14ac:dyDescent="0.35">
      <c r="A67" t="s">
        <v>111</v>
      </c>
      <c r="B67">
        <v>27091.78</v>
      </c>
      <c r="C67">
        <v>22652.33</v>
      </c>
      <c r="D67" s="2">
        <f t="shared" si="23"/>
        <v>24872.055</v>
      </c>
      <c r="E67" s="2">
        <f t="shared" si="24"/>
        <v>13817.808333333332</v>
      </c>
      <c r="F67" s="2">
        <f>G67*1000/C5</f>
        <v>16.218783220762518</v>
      </c>
      <c r="G67">
        <f t="shared" ref="G67:G91" si="25">E67*3.412/1000</f>
        <v>47.146362033333332</v>
      </c>
      <c r="H67" s="2">
        <f>'Suggested sizing'!$E$12*2</f>
        <v>200</v>
      </c>
      <c r="I67" s="4">
        <f>H67/G67</f>
        <v>4.2421088579134985</v>
      </c>
    </row>
    <row r="68" spans="1:9" x14ac:dyDescent="0.35">
      <c r="A68" t="s">
        <v>112</v>
      </c>
      <c r="D68" s="2"/>
      <c r="E68" s="2"/>
      <c r="F68" s="2"/>
      <c r="H68" s="2"/>
      <c r="I68" s="4"/>
    </row>
    <row r="69" spans="1:9" x14ac:dyDescent="0.35">
      <c r="A69" t="s">
        <v>113</v>
      </c>
      <c r="D69" s="2"/>
      <c r="E69" s="2"/>
      <c r="F69" s="2"/>
      <c r="H69" s="2"/>
      <c r="I69" s="4"/>
    </row>
    <row r="70" spans="1:9" x14ac:dyDescent="0.35">
      <c r="A70" t="s">
        <v>114</v>
      </c>
      <c r="B70">
        <v>7645.16</v>
      </c>
      <c r="C70">
        <v>8962.7099999999991</v>
      </c>
      <c r="D70" s="2">
        <f t="shared" si="23"/>
        <v>8303.9349999999995</v>
      </c>
      <c r="E70" s="2">
        <f t="shared" si="24"/>
        <v>4613.2972222222215</v>
      </c>
      <c r="F70" s="2">
        <f>G70*1000/C8</f>
        <v>10.827396941110189</v>
      </c>
      <c r="G70">
        <f t="shared" si="25"/>
        <v>15.74057012222222</v>
      </c>
      <c r="H70" s="2">
        <f>'Suggested sizing'!$E$13</f>
        <v>100</v>
      </c>
      <c r="I70" s="4">
        <f>H70/G70</f>
        <v>6.3530100386149302</v>
      </c>
    </row>
    <row r="71" spans="1:9" x14ac:dyDescent="0.35">
      <c r="A71" t="s">
        <v>115</v>
      </c>
      <c r="B71">
        <v>33923.769999999997</v>
      </c>
      <c r="C71">
        <v>26393.8</v>
      </c>
      <c r="D71" s="2">
        <f t="shared" si="23"/>
        <v>30158.784999999996</v>
      </c>
      <c r="E71" s="2">
        <f t="shared" si="24"/>
        <v>16754.880555555552</v>
      </c>
      <c r="F71" s="2">
        <f>G71*1000/C9</f>
        <v>19.666199520569741</v>
      </c>
      <c r="G71">
        <f t="shared" si="25"/>
        <v>57.167652455555547</v>
      </c>
      <c r="H71" s="2">
        <f>'Suggested sizing'!$E$13*2</f>
        <v>200</v>
      </c>
      <c r="I71" s="4">
        <f>H71/G71</f>
        <v>3.4984819458082193</v>
      </c>
    </row>
    <row r="72" spans="1:9" x14ac:dyDescent="0.35">
      <c r="A72" t="s">
        <v>116</v>
      </c>
      <c r="D72" s="2"/>
      <c r="E72" s="2"/>
      <c r="F72" s="2"/>
      <c r="H72" s="2"/>
      <c r="I72" s="4"/>
    </row>
    <row r="73" spans="1:9" x14ac:dyDescent="0.35">
      <c r="A73" t="s">
        <v>117</v>
      </c>
      <c r="D73" s="2"/>
      <c r="E73" s="2"/>
      <c r="F73" s="2"/>
      <c r="H73" s="2"/>
      <c r="I73" s="4"/>
    </row>
    <row r="74" spans="1:9" x14ac:dyDescent="0.35">
      <c r="A74" t="s">
        <v>118</v>
      </c>
      <c r="B74">
        <v>5879.02</v>
      </c>
      <c r="C74">
        <v>7129.18</v>
      </c>
      <c r="D74" s="2">
        <f t="shared" si="23"/>
        <v>6504.1</v>
      </c>
      <c r="E74" s="2">
        <f t="shared" si="24"/>
        <v>3613.3888888888891</v>
      </c>
      <c r="F74" s="2">
        <f>G74*1000/C12</f>
        <v>8.4806146055664922</v>
      </c>
      <c r="G74">
        <f t="shared" si="25"/>
        <v>12.32888288888889</v>
      </c>
      <c r="H74" s="2">
        <f>'Suggested sizing'!$E$14</f>
        <v>100</v>
      </c>
      <c r="I74" s="4">
        <f>H74/G74</f>
        <v>8.1110349494942966</v>
      </c>
    </row>
    <row r="75" spans="1:9" x14ac:dyDescent="0.35">
      <c r="A75" t="s">
        <v>119</v>
      </c>
      <c r="B75">
        <v>29598.94</v>
      </c>
      <c r="C75">
        <v>22101.34</v>
      </c>
      <c r="D75" s="2">
        <f t="shared" si="23"/>
        <v>25850.14</v>
      </c>
      <c r="E75" s="2">
        <f t="shared" si="24"/>
        <v>14361.188888888888</v>
      </c>
      <c r="F75" s="2">
        <f>G75*1000/C13</f>
        <v>16.856581287165938</v>
      </c>
      <c r="G75">
        <f t="shared" si="25"/>
        <v>49.000376488888882</v>
      </c>
      <c r="H75" s="2">
        <f>'Suggested sizing'!$E$14*2</f>
        <v>200</v>
      </c>
      <c r="I75" s="4">
        <f>H75/G75</f>
        <v>4.0816012922951961</v>
      </c>
    </row>
    <row r="76" spans="1:9" x14ac:dyDescent="0.35">
      <c r="A76" t="s">
        <v>120</v>
      </c>
      <c r="D76" s="2"/>
      <c r="E76" s="2"/>
      <c r="F76" s="2"/>
      <c r="H76" s="2"/>
      <c r="I76" s="4"/>
    </row>
    <row r="77" spans="1:9" x14ac:dyDescent="0.35">
      <c r="A77" t="s">
        <v>121</v>
      </c>
      <c r="D77" s="2"/>
      <c r="E77" s="2"/>
      <c r="F77" s="2"/>
      <c r="H77" s="2"/>
      <c r="I77" s="4"/>
    </row>
    <row r="78" spans="1:9" x14ac:dyDescent="0.35">
      <c r="A78" t="s">
        <v>122</v>
      </c>
      <c r="B78">
        <v>7994.04</v>
      </c>
      <c r="C78">
        <v>9549.9699999999993</v>
      </c>
      <c r="D78" s="2">
        <f t="shared" si="23"/>
        <v>8772.0049999999992</v>
      </c>
      <c r="E78" s="2">
        <f t="shared" si="24"/>
        <v>4873.3361111111108</v>
      </c>
      <c r="F78" s="2">
        <f>G78*1000/C16</f>
        <v>11.437707557248856</v>
      </c>
      <c r="G78">
        <f t="shared" si="25"/>
        <v>16.627822811111109</v>
      </c>
      <c r="H78" s="2">
        <f>'Suggested sizing'!$E$15</f>
        <v>100</v>
      </c>
      <c r="I78" s="4">
        <f>H78/G78</f>
        <v>6.0140164551896476</v>
      </c>
    </row>
    <row r="79" spans="1:9" x14ac:dyDescent="0.35">
      <c r="A79" t="s">
        <v>123</v>
      </c>
      <c r="B79">
        <v>36099.01</v>
      </c>
      <c r="C79">
        <v>27486.27</v>
      </c>
      <c r="D79" s="2">
        <f t="shared" si="23"/>
        <v>31792.639999999999</v>
      </c>
      <c r="E79" s="2">
        <f t="shared" si="24"/>
        <v>17662.577777777777</v>
      </c>
      <c r="F79" s="2">
        <f>G79*1000/C17</f>
        <v>20.731617720198159</v>
      </c>
      <c r="G79">
        <f t="shared" si="25"/>
        <v>60.264715377777769</v>
      </c>
      <c r="H79" s="2">
        <f>'Suggested sizing'!$E$15*2</f>
        <v>200</v>
      </c>
      <c r="I79" s="4">
        <f>H79/G79</f>
        <v>3.3186915220004298</v>
      </c>
    </row>
    <row r="80" spans="1:9" x14ac:dyDescent="0.35">
      <c r="A80" t="s">
        <v>124</v>
      </c>
      <c r="D80" s="2"/>
      <c r="E80" s="2"/>
      <c r="F80" s="2"/>
      <c r="H80" s="2"/>
      <c r="I80" s="4"/>
    </row>
    <row r="81" spans="1:9" x14ac:dyDescent="0.35">
      <c r="A81" t="s">
        <v>125</v>
      </c>
      <c r="D81" s="2"/>
      <c r="E81" s="2"/>
      <c r="F81" s="2"/>
      <c r="H81" s="2"/>
      <c r="I81" s="4"/>
    </row>
    <row r="82" spans="1:9" x14ac:dyDescent="0.35">
      <c r="A82" t="s">
        <v>126</v>
      </c>
      <c r="B82">
        <v>6506.9</v>
      </c>
      <c r="C82">
        <v>7401.4</v>
      </c>
      <c r="D82" s="2">
        <f t="shared" si="23"/>
        <v>6954.15</v>
      </c>
      <c r="E82" s="2">
        <f t="shared" si="24"/>
        <v>3863.4166666666665</v>
      </c>
      <c r="F82" s="2">
        <f>G82*1000/C20</f>
        <v>9.0674291691856244</v>
      </c>
      <c r="G82">
        <f t="shared" si="25"/>
        <v>13.181977666666667</v>
      </c>
      <c r="H82" s="2">
        <f>'Suggested sizing'!$E$16</f>
        <v>100</v>
      </c>
      <c r="I82" s="4">
        <f>H82/G82</f>
        <v>7.5861151132785256</v>
      </c>
    </row>
    <row r="83" spans="1:9" x14ac:dyDescent="0.35">
      <c r="A83" t="s">
        <v>127</v>
      </c>
      <c r="B83">
        <v>28507.05</v>
      </c>
      <c r="C83">
        <v>21286.76</v>
      </c>
      <c r="D83" s="2">
        <f t="shared" si="23"/>
        <v>24896.904999999999</v>
      </c>
      <c r="E83" s="2">
        <f t="shared" si="24"/>
        <v>13831.613888888887</v>
      </c>
      <c r="F83" s="2">
        <f>G83*1000/C21</f>
        <v>16.234987622169477</v>
      </c>
      <c r="G83">
        <f t="shared" si="25"/>
        <v>47.193466588888882</v>
      </c>
      <c r="H83" s="2">
        <f>'Suggested sizing'!$E$16*2</f>
        <v>200</v>
      </c>
      <c r="I83" s="4">
        <f>H83/G83</f>
        <v>4.2378747410576434</v>
      </c>
    </row>
    <row r="84" spans="1:9" x14ac:dyDescent="0.35">
      <c r="A84" t="s">
        <v>128</v>
      </c>
      <c r="D84" s="2"/>
      <c r="E84" s="2"/>
      <c r="F84" s="2"/>
      <c r="H84" s="2"/>
      <c r="I84" s="4"/>
    </row>
    <row r="85" spans="1:9" x14ac:dyDescent="0.35">
      <c r="A85" t="s">
        <v>129</v>
      </c>
      <c r="D85" s="2"/>
      <c r="E85" s="2"/>
      <c r="F85" s="2"/>
      <c r="H85" s="2"/>
      <c r="I85" s="4"/>
    </row>
    <row r="86" spans="1:9" x14ac:dyDescent="0.35">
      <c r="A86" t="s">
        <v>130</v>
      </c>
      <c r="B86">
        <v>9839.39</v>
      </c>
      <c r="C86">
        <v>11236.2</v>
      </c>
      <c r="D86" s="2">
        <f t="shared" si="23"/>
        <v>10537.795</v>
      </c>
      <c r="E86" s="2">
        <f t="shared" si="24"/>
        <v>5854.3305555555553</v>
      </c>
      <c r="F86" s="2">
        <f>G86*1000/C24</f>
        <v>13.740099043290469</v>
      </c>
      <c r="G86">
        <f t="shared" si="25"/>
        <v>19.974975855555552</v>
      </c>
      <c r="H86" s="2">
        <f>'Suggested sizing'!$E$17</f>
        <v>100</v>
      </c>
      <c r="I86" s="4">
        <f>H86/G86</f>
        <v>5.006263873514893</v>
      </c>
    </row>
    <row r="87" spans="1:9" x14ac:dyDescent="0.35">
      <c r="A87" t="s">
        <v>131</v>
      </c>
      <c r="B87">
        <v>37125.85</v>
      </c>
      <c r="C87">
        <v>31425.17</v>
      </c>
      <c r="D87" s="2">
        <f t="shared" si="23"/>
        <v>34275.509999999995</v>
      </c>
      <c r="E87" s="2">
        <f t="shared" si="24"/>
        <v>19041.949999999997</v>
      </c>
      <c r="F87" s="2">
        <f>G87*1000/C25</f>
        <v>22.350668912201979</v>
      </c>
      <c r="G87">
        <f t="shared" si="25"/>
        <v>64.971133399999985</v>
      </c>
      <c r="H87" s="2">
        <f>'Suggested sizing'!$E$17*2</f>
        <v>200</v>
      </c>
      <c r="I87" s="4">
        <f>H87/G87</f>
        <v>3.0782901503146634</v>
      </c>
    </row>
    <row r="88" spans="1:9" x14ac:dyDescent="0.35">
      <c r="A88" t="s">
        <v>132</v>
      </c>
      <c r="D88" s="2"/>
      <c r="E88" s="2"/>
      <c r="F88" s="2"/>
      <c r="H88" s="2"/>
      <c r="I88" s="4"/>
    </row>
    <row r="89" spans="1:9" x14ac:dyDescent="0.35">
      <c r="A89" t="s">
        <v>133</v>
      </c>
      <c r="D89" s="2"/>
      <c r="E89" s="2"/>
      <c r="F89" s="2"/>
      <c r="H89" s="2"/>
      <c r="I89" s="4"/>
    </row>
    <row r="90" spans="1:9" x14ac:dyDescent="0.35">
      <c r="A90" t="s">
        <v>134</v>
      </c>
      <c r="B90">
        <v>5814.23</v>
      </c>
      <c r="C90">
        <v>7419.29</v>
      </c>
      <c r="D90" s="2">
        <f t="shared" si="23"/>
        <v>6616.76</v>
      </c>
      <c r="E90" s="2">
        <f t="shared" si="24"/>
        <v>3675.9777777777776</v>
      </c>
      <c r="F90" s="2">
        <f>G90*1000/C28</f>
        <v>8.6275105698756391</v>
      </c>
      <c r="G90">
        <f t="shared" si="25"/>
        <v>12.542436177777777</v>
      </c>
      <c r="H90" s="2">
        <f>'Suggested sizing'!$E$18</f>
        <v>100</v>
      </c>
      <c r="I90" s="4">
        <f>H90/G90</f>
        <v>7.9729327367179508</v>
      </c>
    </row>
    <row r="91" spans="1:9" x14ac:dyDescent="0.35">
      <c r="A91" t="s">
        <v>135</v>
      </c>
      <c r="B91">
        <v>34078.230000000003</v>
      </c>
      <c r="C91">
        <v>25812.26</v>
      </c>
      <c r="D91" s="2">
        <f t="shared" si="23"/>
        <v>29945.245000000003</v>
      </c>
      <c r="E91" s="2">
        <f t="shared" si="24"/>
        <v>16636.247222222224</v>
      </c>
      <c r="F91" s="2">
        <f>G91*1000/C29</f>
        <v>19.526952523529832</v>
      </c>
      <c r="G91">
        <f t="shared" si="25"/>
        <v>56.762875522222224</v>
      </c>
      <c r="H91" s="2">
        <f>'Suggested sizing'!$E$18*2</f>
        <v>200</v>
      </c>
      <c r="I91" s="4">
        <f>H91/G91</f>
        <v>3.5234296740604969</v>
      </c>
    </row>
    <row r="93" spans="1:9" x14ac:dyDescent="0.35">
      <c r="A93" t="s">
        <v>43</v>
      </c>
      <c r="B93" t="s">
        <v>106</v>
      </c>
      <c r="C93" t="s">
        <v>106</v>
      </c>
    </row>
    <row r="94" spans="1:9" x14ac:dyDescent="0.35">
      <c r="A94" t="s">
        <v>108</v>
      </c>
      <c r="B94">
        <v>3807.16</v>
      </c>
      <c r="C94">
        <v>4380.7</v>
      </c>
    </row>
    <row r="95" spans="1:9" x14ac:dyDescent="0.35">
      <c r="A95" t="s">
        <v>109</v>
      </c>
      <c r="B95">
        <v>19085.939999999999</v>
      </c>
      <c r="C95">
        <v>15958.38</v>
      </c>
    </row>
    <row r="96" spans="1:9" x14ac:dyDescent="0.35">
      <c r="A96" t="s">
        <v>110</v>
      </c>
    </row>
    <row r="97" spans="1:3" x14ac:dyDescent="0.35">
      <c r="A97" t="s">
        <v>111</v>
      </c>
    </row>
    <row r="98" spans="1:3" x14ac:dyDescent="0.35">
      <c r="A98" t="s">
        <v>112</v>
      </c>
      <c r="B98">
        <v>5272.08</v>
      </c>
      <c r="C98">
        <v>6180.66</v>
      </c>
    </row>
    <row r="99" spans="1:3" x14ac:dyDescent="0.35">
      <c r="A99" t="s">
        <v>113</v>
      </c>
      <c r="B99">
        <v>23418.58</v>
      </c>
      <c r="C99">
        <v>18220.47</v>
      </c>
    </row>
    <row r="100" spans="1:3" x14ac:dyDescent="0.35">
      <c r="A100" t="s">
        <v>114</v>
      </c>
    </row>
    <row r="101" spans="1:3" x14ac:dyDescent="0.35">
      <c r="A101" t="s">
        <v>115</v>
      </c>
    </row>
    <row r="102" spans="1:3" x14ac:dyDescent="0.35">
      <c r="A102" t="s">
        <v>116</v>
      </c>
      <c r="B102">
        <v>4024.62</v>
      </c>
      <c r="C102">
        <v>4880.4399999999996</v>
      </c>
    </row>
    <row r="103" spans="1:3" x14ac:dyDescent="0.35">
      <c r="A103" t="s">
        <v>117</v>
      </c>
      <c r="B103">
        <v>20262.37</v>
      </c>
      <c r="C103">
        <v>15129.79</v>
      </c>
    </row>
    <row r="104" spans="1:3" x14ac:dyDescent="0.35">
      <c r="A104" t="s">
        <v>118</v>
      </c>
    </row>
    <row r="105" spans="1:3" x14ac:dyDescent="0.35">
      <c r="A105" t="s">
        <v>119</v>
      </c>
    </row>
    <row r="106" spans="1:3" x14ac:dyDescent="0.35">
      <c r="A106" t="s">
        <v>120</v>
      </c>
      <c r="B106">
        <v>5531.93</v>
      </c>
      <c r="C106">
        <v>6608.65</v>
      </c>
    </row>
    <row r="107" spans="1:3" x14ac:dyDescent="0.35">
      <c r="A107" t="s">
        <v>121</v>
      </c>
      <c r="B107">
        <v>24980.34</v>
      </c>
      <c r="C107">
        <v>19020.37</v>
      </c>
    </row>
    <row r="108" spans="1:3" x14ac:dyDescent="0.35">
      <c r="A108" t="s">
        <v>122</v>
      </c>
    </row>
    <row r="109" spans="1:3" x14ac:dyDescent="0.35">
      <c r="A109" t="s">
        <v>123</v>
      </c>
    </row>
    <row r="110" spans="1:3" x14ac:dyDescent="0.35">
      <c r="A110" t="s">
        <v>124</v>
      </c>
      <c r="B110">
        <v>5207.8900000000003</v>
      </c>
      <c r="C110">
        <v>5923.81</v>
      </c>
    </row>
    <row r="111" spans="1:3" x14ac:dyDescent="0.35">
      <c r="A111" t="s">
        <v>125</v>
      </c>
      <c r="B111">
        <v>22815.02</v>
      </c>
      <c r="C111">
        <v>17036.41</v>
      </c>
    </row>
    <row r="112" spans="1:3" x14ac:dyDescent="0.35">
      <c r="A112" t="s">
        <v>126</v>
      </c>
    </row>
    <row r="113" spans="1:3" x14ac:dyDescent="0.35">
      <c r="A113" t="s">
        <v>127</v>
      </c>
    </row>
    <row r="114" spans="1:3" x14ac:dyDescent="0.35">
      <c r="A114" t="s">
        <v>128</v>
      </c>
      <c r="B114">
        <v>6968.13</v>
      </c>
      <c r="C114">
        <v>7957.35</v>
      </c>
    </row>
    <row r="115" spans="1:3" x14ac:dyDescent="0.35">
      <c r="A115" t="s">
        <v>129</v>
      </c>
      <c r="B115">
        <v>26274.32</v>
      </c>
      <c r="C115">
        <v>22239.98</v>
      </c>
    </row>
    <row r="116" spans="1:3" x14ac:dyDescent="0.35">
      <c r="A116" t="s">
        <v>130</v>
      </c>
    </row>
    <row r="117" spans="1:3" x14ac:dyDescent="0.35">
      <c r="A117" t="s">
        <v>131</v>
      </c>
    </row>
    <row r="118" spans="1:3" x14ac:dyDescent="0.35">
      <c r="A118" t="s">
        <v>132</v>
      </c>
      <c r="B118">
        <v>3905.47</v>
      </c>
      <c r="C118">
        <v>4983.6099999999997</v>
      </c>
    </row>
    <row r="119" spans="1:3" x14ac:dyDescent="0.35">
      <c r="A119" t="s">
        <v>133</v>
      </c>
      <c r="B119">
        <v>22890.3</v>
      </c>
      <c r="C119">
        <v>17338.060000000001</v>
      </c>
    </row>
    <row r="120" spans="1:3" x14ac:dyDescent="0.35">
      <c r="A120" t="s">
        <v>134</v>
      </c>
    </row>
    <row r="121" spans="1:3" x14ac:dyDescent="0.35">
      <c r="A121" t="s">
        <v>135</v>
      </c>
    </row>
  </sheetData>
  <mergeCells count="5">
    <mergeCell ref="E30:O30"/>
    <mergeCell ref="B31:D31"/>
    <mergeCell ref="F31:I31"/>
    <mergeCell ref="J31:L31"/>
    <mergeCell ref="M31:O3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37"/>
  <sheetViews>
    <sheetView workbookViewId="0">
      <selection activeCell="AG91" sqref="AG91"/>
    </sheetView>
  </sheetViews>
  <sheetFormatPr defaultRowHeight="14.5" x14ac:dyDescent="0.35"/>
  <cols>
    <col min="1" max="1" width="71" customWidth="1"/>
    <col min="2" max="2" width="13" customWidth="1"/>
    <col min="3" max="3" width="12" customWidth="1"/>
    <col min="4" max="25" width="0" hidden="1" customWidth="1"/>
    <col min="26" max="37" width="15.08984375" customWidth="1"/>
  </cols>
  <sheetData>
    <row r="1" spans="1:3" ht="29" x14ac:dyDescent="0.35">
      <c r="A1" t="s">
        <v>43</v>
      </c>
      <c r="B1" s="1" t="s">
        <v>44</v>
      </c>
      <c r="C1" s="1" t="s">
        <v>45</v>
      </c>
    </row>
    <row r="2" spans="1:3" x14ac:dyDescent="0.35">
      <c r="A2" t="s">
        <v>138</v>
      </c>
      <c r="B2">
        <v>2283.19</v>
      </c>
      <c r="C2" s="2">
        <f>B2*10.7639/24</f>
        <v>1024.0012017083334</v>
      </c>
    </row>
    <row r="3" spans="1:3" x14ac:dyDescent="0.35">
      <c r="A3" t="s">
        <v>139</v>
      </c>
      <c r="B3">
        <v>2283.19</v>
      </c>
      <c r="C3" s="2">
        <f t="shared" ref="C3:C33" si="0">B3*10.7639/24</f>
        <v>1024.0012017083334</v>
      </c>
    </row>
    <row r="4" spans="1:3" x14ac:dyDescent="0.35">
      <c r="A4" t="s">
        <v>140</v>
      </c>
      <c r="B4">
        <v>2283.19</v>
      </c>
      <c r="C4" s="2">
        <f t="shared" si="0"/>
        <v>1024.0012017083334</v>
      </c>
    </row>
    <row r="5" spans="1:3" x14ac:dyDescent="0.35">
      <c r="A5" t="s">
        <v>141</v>
      </c>
      <c r="B5">
        <v>2283.19</v>
      </c>
      <c r="C5" s="2">
        <f t="shared" si="0"/>
        <v>1024.0012017083334</v>
      </c>
    </row>
    <row r="6" spans="1:3" x14ac:dyDescent="0.35">
      <c r="A6" t="s">
        <v>142</v>
      </c>
      <c r="B6">
        <v>2283.19</v>
      </c>
      <c r="C6" s="2">
        <f t="shared" si="0"/>
        <v>1024.0012017083334</v>
      </c>
    </row>
    <row r="7" spans="1:3" x14ac:dyDescent="0.35">
      <c r="A7" t="s">
        <v>143</v>
      </c>
      <c r="B7">
        <v>2283.19</v>
      </c>
      <c r="C7" s="2">
        <f t="shared" si="0"/>
        <v>1024.0012017083334</v>
      </c>
    </row>
    <row r="8" spans="1:3" x14ac:dyDescent="0.35">
      <c r="A8" t="s">
        <v>144</v>
      </c>
      <c r="B8">
        <v>2283.19</v>
      </c>
      <c r="C8" s="2">
        <f t="shared" si="0"/>
        <v>1024.0012017083334</v>
      </c>
    </row>
    <row r="9" spans="1:3" x14ac:dyDescent="0.35">
      <c r="A9" t="s">
        <v>145</v>
      </c>
      <c r="B9">
        <v>2283.19</v>
      </c>
      <c r="C9" s="2">
        <f t="shared" si="0"/>
        <v>1024.0012017083334</v>
      </c>
    </row>
    <row r="10" spans="1:3" x14ac:dyDescent="0.35">
      <c r="A10" t="s">
        <v>146</v>
      </c>
      <c r="B10">
        <v>2283.19</v>
      </c>
      <c r="C10" s="2">
        <f t="shared" si="0"/>
        <v>1024.0012017083334</v>
      </c>
    </row>
    <row r="11" spans="1:3" x14ac:dyDescent="0.35">
      <c r="A11" t="s">
        <v>147</v>
      </c>
      <c r="B11">
        <v>2283.19</v>
      </c>
      <c r="C11" s="2">
        <f t="shared" si="0"/>
        <v>1024.0012017083334</v>
      </c>
    </row>
    <row r="12" spans="1:3" x14ac:dyDescent="0.35">
      <c r="A12" t="s">
        <v>148</v>
      </c>
      <c r="B12">
        <v>2283.19</v>
      </c>
      <c r="C12" s="2">
        <f t="shared" si="0"/>
        <v>1024.0012017083334</v>
      </c>
    </row>
    <row r="13" spans="1:3" x14ac:dyDescent="0.35">
      <c r="A13" t="s">
        <v>149</v>
      </c>
      <c r="B13">
        <v>2283.19</v>
      </c>
      <c r="C13" s="2">
        <f t="shared" si="0"/>
        <v>1024.0012017083334</v>
      </c>
    </row>
    <row r="14" spans="1:3" x14ac:dyDescent="0.35">
      <c r="A14" t="s">
        <v>150</v>
      </c>
      <c r="B14">
        <v>2283.19</v>
      </c>
      <c r="C14" s="2">
        <f t="shared" si="0"/>
        <v>1024.0012017083334</v>
      </c>
    </row>
    <row r="15" spans="1:3" x14ac:dyDescent="0.35">
      <c r="A15" t="s">
        <v>151</v>
      </c>
      <c r="B15">
        <v>2283.19</v>
      </c>
      <c r="C15" s="2">
        <f t="shared" si="0"/>
        <v>1024.0012017083334</v>
      </c>
    </row>
    <row r="16" spans="1:3" x14ac:dyDescent="0.35">
      <c r="A16" t="s">
        <v>152</v>
      </c>
      <c r="B16">
        <v>2283.19</v>
      </c>
      <c r="C16" s="2">
        <f t="shared" si="0"/>
        <v>1024.0012017083334</v>
      </c>
    </row>
    <row r="17" spans="1:3" x14ac:dyDescent="0.35">
      <c r="A17" t="s">
        <v>153</v>
      </c>
      <c r="B17">
        <v>2283.19</v>
      </c>
      <c r="C17" s="2">
        <f t="shared" si="0"/>
        <v>1024.0012017083334</v>
      </c>
    </row>
    <row r="18" spans="1:3" x14ac:dyDescent="0.35">
      <c r="A18" t="s">
        <v>154</v>
      </c>
      <c r="B18">
        <v>2283.19</v>
      </c>
      <c r="C18" s="2">
        <f t="shared" si="0"/>
        <v>1024.0012017083334</v>
      </c>
    </row>
    <row r="19" spans="1:3" x14ac:dyDescent="0.35">
      <c r="A19" t="s">
        <v>155</v>
      </c>
      <c r="B19">
        <v>2283.19</v>
      </c>
      <c r="C19" s="2">
        <f t="shared" si="0"/>
        <v>1024.0012017083334</v>
      </c>
    </row>
    <row r="20" spans="1:3" x14ac:dyDescent="0.35">
      <c r="A20" t="s">
        <v>156</v>
      </c>
      <c r="B20">
        <v>2283.19</v>
      </c>
      <c r="C20" s="2">
        <f t="shared" si="0"/>
        <v>1024.0012017083334</v>
      </c>
    </row>
    <row r="21" spans="1:3" x14ac:dyDescent="0.35">
      <c r="A21" t="s">
        <v>157</v>
      </c>
      <c r="B21">
        <v>2283.19</v>
      </c>
      <c r="C21" s="2">
        <f t="shared" si="0"/>
        <v>1024.0012017083334</v>
      </c>
    </row>
    <row r="22" spans="1:3" x14ac:dyDescent="0.35">
      <c r="A22" t="s">
        <v>158</v>
      </c>
      <c r="B22">
        <v>2283.19</v>
      </c>
      <c r="C22" s="2">
        <f t="shared" si="0"/>
        <v>1024.0012017083334</v>
      </c>
    </row>
    <row r="23" spans="1:3" x14ac:dyDescent="0.35">
      <c r="A23" t="s">
        <v>159</v>
      </c>
      <c r="B23">
        <v>2283.19</v>
      </c>
      <c r="C23" s="2">
        <f t="shared" si="0"/>
        <v>1024.0012017083334</v>
      </c>
    </row>
    <row r="24" spans="1:3" x14ac:dyDescent="0.35">
      <c r="A24" t="s">
        <v>160</v>
      </c>
      <c r="B24">
        <v>2283.19</v>
      </c>
      <c r="C24" s="2">
        <f t="shared" si="0"/>
        <v>1024.0012017083334</v>
      </c>
    </row>
    <row r="25" spans="1:3" x14ac:dyDescent="0.35">
      <c r="A25" t="s">
        <v>161</v>
      </c>
      <c r="B25">
        <v>2283.19</v>
      </c>
      <c r="C25" s="2">
        <f t="shared" si="0"/>
        <v>1024.0012017083334</v>
      </c>
    </row>
    <row r="26" spans="1:3" x14ac:dyDescent="0.35">
      <c r="A26" t="s">
        <v>162</v>
      </c>
      <c r="B26">
        <v>2283.19</v>
      </c>
      <c r="C26" s="2">
        <f t="shared" si="0"/>
        <v>1024.0012017083334</v>
      </c>
    </row>
    <row r="27" spans="1:3" x14ac:dyDescent="0.35">
      <c r="A27" t="s">
        <v>163</v>
      </c>
      <c r="B27">
        <v>2283.19</v>
      </c>
      <c r="C27" s="2">
        <f t="shared" si="0"/>
        <v>1024.0012017083334</v>
      </c>
    </row>
    <row r="28" spans="1:3" x14ac:dyDescent="0.35">
      <c r="A28" t="s">
        <v>164</v>
      </c>
      <c r="B28">
        <v>2283.19</v>
      </c>
      <c r="C28" s="2">
        <f t="shared" si="0"/>
        <v>1024.0012017083334</v>
      </c>
    </row>
    <row r="29" spans="1:3" x14ac:dyDescent="0.35">
      <c r="A29" t="s">
        <v>165</v>
      </c>
      <c r="B29">
        <v>2283.19</v>
      </c>
      <c r="C29" s="2">
        <f t="shared" si="0"/>
        <v>1024.0012017083334</v>
      </c>
    </row>
    <row r="30" spans="1:3" x14ac:dyDescent="0.35">
      <c r="A30" t="s">
        <v>166</v>
      </c>
      <c r="B30">
        <v>2283.19</v>
      </c>
      <c r="C30" s="2">
        <f t="shared" si="0"/>
        <v>1024.0012017083334</v>
      </c>
    </row>
    <row r="31" spans="1:3" x14ac:dyDescent="0.35">
      <c r="A31" t="s">
        <v>167</v>
      </c>
      <c r="B31">
        <v>2283.19</v>
      </c>
      <c r="C31" s="2">
        <f t="shared" si="0"/>
        <v>1024.0012017083334</v>
      </c>
    </row>
    <row r="32" spans="1:3" x14ac:dyDescent="0.35">
      <c r="A32" t="s">
        <v>168</v>
      </c>
      <c r="B32">
        <v>2283.19</v>
      </c>
      <c r="C32" s="2">
        <f t="shared" si="0"/>
        <v>1024.0012017083334</v>
      </c>
    </row>
    <row r="33" spans="1:37" x14ac:dyDescent="0.35">
      <c r="A33" t="s">
        <v>169</v>
      </c>
      <c r="B33">
        <v>2283.19</v>
      </c>
      <c r="C33" s="2">
        <f t="shared" si="0"/>
        <v>1024.0012017083334</v>
      </c>
    </row>
    <row r="34" spans="1:37" x14ac:dyDescent="0.35">
      <c r="C34" s="2"/>
      <c r="AA34" s="45" t="s">
        <v>82</v>
      </c>
      <c r="AB34" s="45"/>
      <c r="AC34" s="45"/>
      <c r="AD34" s="45"/>
      <c r="AE34" s="45"/>
      <c r="AF34" s="45"/>
      <c r="AG34" s="45"/>
      <c r="AH34" s="45"/>
      <c r="AI34" s="45"/>
      <c r="AJ34" s="45"/>
      <c r="AK34" s="45"/>
    </row>
    <row r="35" spans="1:37" x14ac:dyDescent="0.35">
      <c r="B35" s="45" t="s">
        <v>83</v>
      </c>
      <c r="C35" s="45"/>
      <c r="D35" s="45"/>
      <c r="E35" s="45"/>
      <c r="F35" s="45"/>
      <c r="G35" s="45"/>
      <c r="H35" s="45"/>
      <c r="I35" s="45"/>
      <c r="J35" s="45"/>
      <c r="K35" s="45"/>
      <c r="L35" s="45"/>
      <c r="M35" s="45"/>
      <c r="N35" s="45"/>
      <c r="O35" s="45"/>
      <c r="P35" s="45"/>
      <c r="Q35" s="45"/>
      <c r="R35" s="45"/>
      <c r="S35" s="45"/>
      <c r="T35" s="45"/>
      <c r="U35" s="45"/>
      <c r="V35" s="45"/>
      <c r="W35" s="45"/>
      <c r="X35" s="45"/>
      <c r="Y35" s="45"/>
      <c r="Z35" s="45"/>
      <c r="AB35" s="46" t="s">
        <v>84</v>
      </c>
      <c r="AC35" s="46"/>
      <c r="AD35" s="46"/>
      <c r="AE35" s="47"/>
      <c r="AF35" s="49" t="s">
        <v>85</v>
      </c>
      <c r="AG35" s="46"/>
      <c r="AH35" s="47"/>
      <c r="AI35" s="49" t="s">
        <v>86</v>
      </c>
      <c r="AJ35" s="46"/>
      <c r="AK35" s="47"/>
    </row>
    <row r="36" spans="1:37" ht="58" x14ac:dyDescent="0.35">
      <c r="A36" t="s">
        <v>43</v>
      </c>
      <c r="B36" t="s">
        <v>136</v>
      </c>
      <c r="C36" t="s">
        <v>136</v>
      </c>
      <c r="D36" t="s">
        <v>136</v>
      </c>
      <c r="E36" t="s">
        <v>136</v>
      </c>
      <c r="F36" t="s">
        <v>136</v>
      </c>
      <c r="G36" t="s">
        <v>136</v>
      </c>
      <c r="H36" t="s">
        <v>136</v>
      </c>
      <c r="I36" t="s">
        <v>136</v>
      </c>
      <c r="J36" t="s">
        <v>136</v>
      </c>
      <c r="K36" t="s">
        <v>136</v>
      </c>
      <c r="L36" t="s">
        <v>136</v>
      </c>
      <c r="M36" t="s">
        <v>136</v>
      </c>
      <c r="N36" t="s">
        <v>136</v>
      </c>
      <c r="O36" t="s">
        <v>136</v>
      </c>
      <c r="P36" t="s">
        <v>136</v>
      </c>
      <c r="Q36" t="s">
        <v>136</v>
      </c>
      <c r="R36" t="s">
        <v>136</v>
      </c>
      <c r="S36" t="s">
        <v>136</v>
      </c>
      <c r="T36" t="s">
        <v>136</v>
      </c>
      <c r="U36" t="s">
        <v>136</v>
      </c>
      <c r="V36" t="s">
        <v>136</v>
      </c>
      <c r="W36" t="s">
        <v>136</v>
      </c>
      <c r="X36" s="26" t="s">
        <v>136</v>
      </c>
      <c r="Y36" s="26" t="s">
        <v>136</v>
      </c>
      <c r="Z36" s="26" t="s">
        <v>170</v>
      </c>
      <c r="AA36" s="15" t="s">
        <v>104</v>
      </c>
      <c r="AB36" s="16" t="s">
        <v>90</v>
      </c>
      <c r="AC36" s="16" t="s">
        <v>91</v>
      </c>
      <c r="AD36" s="16" t="s">
        <v>92</v>
      </c>
      <c r="AE36" s="17" t="s">
        <v>93</v>
      </c>
      <c r="AF36" s="18" t="s">
        <v>94</v>
      </c>
      <c r="AG36" s="18" t="s">
        <v>95</v>
      </c>
      <c r="AH36" s="18" t="s">
        <v>93</v>
      </c>
      <c r="AI36" s="18" t="str">
        <f>AC71</f>
        <v>Model Fuel Coil Heat Capacity (kBtu/hr)</v>
      </c>
      <c r="AJ36" s="18" t="str">
        <f t="shared" ref="AJ36:AK36" si="1">AD71</f>
        <v>Furnace Suggested Sizing (kBtu/hr)</v>
      </c>
      <c r="AK36" s="18" t="str">
        <f t="shared" si="1"/>
        <v>Sizing Factor (dimensionless multiplier on design loads)</v>
      </c>
    </row>
    <row r="37" spans="1:37" x14ac:dyDescent="0.35">
      <c r="A37" t="s">
        <v>138</v>
      </c>
      <c r="B37">
        <v>437.45</v>
      </c>
      <c r="C37">
        <v>1600.39</v>
      </c>
      <c r="D37">
        <v>53.96</v>
      </c>
      <c r="E37">
        <v>1483.3</v>
      </c>
      <c r="F37">
        <v>359.34</v>
      </c>
      <c r="G37">
        <v>1304.44</v>
      </c>
      <c r="H37">
        <v>441.63</v>
      </c>
      <c r="I37">
        <v>4654.2</v>
      </c>
      <c r="J37">
        <v>56.22</v>
      </c>
      <c r="K37">
        <v>4637.96</v>
      </c>
      <c r="L37">
        <v>361.48</v>
      </c>
      <c r="M37">
        <v>4644.34</v>
      </c>
      <c r="N37">
        <v>440.98</v>
      </c>
      <c r="O37">
        <v>4679.3</v>
      </c>
      <c r="P37">
        <v>53.96</v>
      </c>
      <c r="Q37">
        <v>894.34</v>
      </c>
      <c r="R37">
        <v>355.57</v>
      </c>
      <c r="S37">
        <v>2603.19</v>
      </c>
      <c r="T37">
        <v>357.72</v>
      </c>
      <c r="U37">
        <v>2639.83</v>
      </c>
      <c r="V37">
        <v>56.22</v>
      </c>
      <c r="W37">
        <v>898.38</v>
      </c>
      <c r="X37">
        <v>445.15</v>
      </c>
      <c r="Y37">
        <v>4683.3900000000003</v>
      </c>
      <c r="Z37" s="19">
        <f>AVERAGE(B37:Y37)</f>
        <v>1589.2808333333332</v>
      </c>
      <c r="AA37" s="19">
        <f>Z37/1.8</f>
        <v>882.93379629629624</v>
      </c>
      <c r="AB37" s="19">
        <f t="shared" ref="AB37:AB68" si="2">C2/AC37</f>
        <v>4078.91400356964</v>
      </c>
      <c r="AC37" s="20">
        <f>AA37*3.412/12000</f>
        <v>0.25104750941358023</v>
      </c>
      <c r="AD37" s="21">
        <f>'Suggested sizing'!$C$3</f>
        <v>2</v>
      </c>
      <c r="AE37" s="22">
        <f>AD37/AC37</f>
        <v>7.966619564048985</v>
      </c>
      <c r="AF37" s="19"/>
      <c r="AG37" s="19"/>
      <c r="AH37" s="22"/>
      <c r="AI37" s="20">
        <f>AC72</f>
        <v>7.5552113453703686</v>
      </c>
      <c r="AJ37" s="20">
        <f t="shared" ref="AJ37:AK51" si="3">AD72</f>
        <v>60</v>
      </c>
      <c r="AK37" s="20">
        <f t="shared" si="3"/>
        <v>7.9415382650766473</v>
      </c>
    </row>
    <row r="38" spans="1:37" x14ac:dyDescent="0.35">
      <c r="A38" t="s">
        <v>139</v>
      </c>
      <c r="B38">
        <v>656.23</v>
      </c>
      <c r="C38">
        <v>2400.79</v>
      </c>
      <c r="D38">
        <v>80.95</v>
      </c>
      <c r="E38">
        <v>2224.6799999999998</v>
      </c>
      <c r="F38">
        <v>539.05999999999995</v>
      </c>
      <c r="G38">
        <v>1940.63</v>
      </c>
      <c r="H38">
        <v>662.49</v>
      </c>
      <c r="I38">
        <v>6981.88</v>
      </c>
      <c r="J38">
        <v>84.33</v>
      </c>
      <c r="K38">
        <v>6957.52</v>
      </c>
      <c r="L38">
        <v>542.26</v>
      </c>
      <c r="M38">
        <v>6967.09</v>
      </c>
      <c r="N38">
        <v>661.52</v>
      </c>
      <c r="O38">
        <v>7019.54</v>
      </c>
      <c r="P38">
        <v>80.95</v>
      </c>
      <c r="Q38">
        <v>1297.29</v>
      </c>
      <c r="R38">
        <v>533.4</v>
      </c>
      <c r="S38">
        <v>3905.11</v>
      </c>
      <c r="T38">
        <v>536.62</v>
      </c>
      <c r="U38">
        <v>3960.07</v>
      </c>
      <c r="V38">
        <v>84.33</v>
      </c>
      <c r="W38">
        <v>1302.5</v>
      </c>
      <c r="X38">
        <v>667.78</v>
      </c>
      <c r="Y38">
        <v>7025.66</v>
      </c>
      <c r="Z38" s="19">
        <f t="shared" ref="Z38:Z68" si="4">AVERAGE(B38:Y38)</f>
        <v>2379.6949999999997</v>
      </c>
      <c r="AA38" s="19">
        <f t="shared" ref="AA38:AA68" si="5">Z38/1.8</f>
        <v>1322.0527777777777</v>
      </c>
      <c r="AB38" s="19">
        <f t="shared" si="2"/>
        <v>2724.105335636777</v>
      </c>
      <c r="AC38" s="20">
        <f t="shared" ref="AC38:AC68" si="6">AA38*3.412/12000</f>
        <v>0.37590367314814815</v>
      </c>
      <c r="AD38" s="21">
        <f>'Suggested sizing'!$C$3</f>
        <v>2</v>
      </c>
      <c r="AE38" s="22">
        <f t="shared" ref="AE38:AE68" si="7">AD38/AC38</f>
        <v>5.3205119898144115</v>
      </c>
      <c r="AF38" s="19">
        <f t="shared" ref="AF38:AF68" si="8">AA38*3.412/1000</f>
        <v>4.5108440777777776</v>
      </c>
      <c r="AG38" s="19">
        <f>'Suggested sizing'!$I$3</f>
        <v>22.799999999999997</v>
      </c>
      <c r="AH38" s="22">
        <f>AG38/AF38</f>
        <v>5.0544863903236905</v>
      </c>
      <c r="AI38" s="20"/>
      <c r="AJ38" s="20"/>
      <c r="AK38" s="20"/>
    </row>
    <row r="39" spans="1:37" x14ac:dyDescent="0.35">
      <c r="A39" t="s">
        <v>140</v>
      </c>
      <c r="B39">
        <v>1176.4100000000001</v>
      </c>
      <c r="C39">
        <v>4702.38</v>
      </c>
      <c r="D39">
        <v>952.57</v>
      </c>
      <c r="E39">
        <v>4023.6</v>
      </c>
      <c r="F39">
        <v>1224.51</v>
      </c>
      <c r="G39">
        <v>4757</v>
      </c>
      <c r="H39">
        <v>1160.3399999999999</v>
      </c>
      <c r="I39">
        <v>7606.08</v>
      </c>
      <c r="J39">
        <v>934.88</v>
      </c>
      <c r="K39">
        <v>7090.19</v>
      </c>
      <c r="L39">
        <v>1208.1600000000001</v>
      </c>
      <c r="M39">
        <v>7612.85</v>
      </c>
      <c r="N39">
        <v>1159.1099999999999</v>
      </c>
      <c r="O39">
        <v>7616.36</v>
      </c>
      <c r="P39">
        <v>933.69</v>
      </c>
      <c r="Q39">
        <v>3811.06</v>
      </c>
      <c r="R39">
        <v>1216.77</v>
      </c>
      <c r="S39">
        <v>4678.74</v>
      </c>
      <c r="T39">
        <v>1218</v>
      </c>
      <c r="U39">
        <v>4689.28</v>
      </c>
      <c r="V39">
        <v>934.85</v>
      </c>
      <c r="W39">
        <v>3817.52</v>
      </c>
      <c r="X39">
        <v>1159.8900000000001</v>
      </c>
      <c r="Y39">
        <v>7635.13</v>
      </c>
      <c r="Z39" s="19">
        <f t="shared" si="4"/>
        <v>3388.3070833333336</v>
      </c>
      <c r="AA39" s="19">
        <f t="shared" si="5"/>
        <v>1882.3928240740743</v>
      </c>
      <c r="AB39" s="19">
        <f t="shared" si="2"/>
        <v>1913.2090708587118</v>
      </c>
      <c r="AC39" s="20">
        <f t="shared" si="6"/>
        <v>0.53522702631172847</v>
      </c>
      <c r="AD39" s="21">
        <f>'Suggested sizing'!$C$4</f>
        <v>2</v>
      </c>
      <c r="AE39" s="22">
        <f t="shared" si="7"/>
        <v>3.7367320813040452</v>
      </c>
      <c r="AF39" s="19"/>
      <c r="AG39" s="19"/>
      <c r="AH39" s="22"/>
      <c r="AI39" s="20">
        <f t="shared" ref="AI39:AI67" si="9">AC74</f>
        <v>13.019284502777779</v>
      </c>
      <c r="AJ39" s="20">
        <f t="shared" si="3"/>
        <v>60</v>
      </c>
      <c r="AK39" s="20">
        <f t="shared" si="3"/>
        <v>4.6085481876671848</v>
      </c>
    </row>
    <row r="40" spans="1:37" x14ac:dyDescent="0.35">
      <c r="A40" t="s">
        <v>141</v>
      </c>
      <c r="B40">
        <v>1547.72</v>
      </c>
      <c r="C40">
        <v>6267.08</v>
      </c>
      <c r="D40">
        <v>1278.81</v>
      </c>
      <c r="E40">
        <v>5417.09</v>
      </c>
      <c r="F40">
        <v>1618.05</v>
      </c>
      <c r="G40">
        <v>6307.26</v>
      </c>
      <c r="H40">
        <v>1526.44</v>
      </c>
      <c r="I40">
        <v>10360.65</v>
      </c>
      <c r="J40">
        <v>1255.01</v>
      </c>
      <c r="K40">
        <v>9663.2099999999991</v>
      </c>
      <c r="L40">
        <v>1596.35</v>
      </c>
      <c r="M40">
        <v>10371.549999999999</v>
      </c>
      <c r="N40">
        <v>1524.8</v>
      </c>
      <c r="O40">
        <v>10356.540000000001</v>
      </c>
      <c r="P40">
        <v>1253.4100000000001</v>
      </c>
      <c r="Q40">
        <v>5130.45</v>
      </c>
      <c r="R40">
        <v>1607.64</v>
      </c>
      <c r="S40">
        <v>6201.38</v>
      </c>
      <c r="T40">
        <v>1609.29</v>
      </c>
      <c r="U40">
        <v>6215.36</v>
      </c>
      <c r="V40">
        <v>1254.95</v>
      </c>
      <c r="W40">
        <v>5139.1499999999996</v>
      </c>
      <c r="X40">
        <v>1525.81</v>
      </c>
      <c r="Y40">
        <v>10382.219999999999</v>
      </c>
      <c r="Z40" s="19">
        <f t="shared" si="4"/>
        <v>4558.7591666666658</v>
      </c>
      <c r="AA40" s="19">
        <f t="shared" si="5"/>
        <v>2532.6439814814808</v>
      </c>
      <c r="AB40" s="19">
        <f t="shared" si="2"/>
        <v>1421.9965586443011</v>
      </c>
      <c r="AC40" s="20">
        <f t="shared" si="6"/>
        <v>0.72011510540123436</v>
      </c>
      <c r="AD40" s="21">
        <f>'Suggested sizing'!$C$4</f>
        <v>2</v>
      </c>
      <c r="AE40" s="22">
        <f t="shared" si="7"/>
        <v>2.7773337692807294</v>
      </c>
      <c r="AF40" s="19">
        <f t="shared" si="8"/>
        <v>8.6413812648148127</v>
      </c>
      <c r="AG40" s="19">
        <f>'Suggested sizing'!$I$4</f>
        <v>22.799999999999997</v>
      </c>
      <c r="AH40" s="22">
        <f t="shared" ref="AH40:AH68" si="10">AG40/AF40</f>
        <v>2.6384670808166923</v>
      </c>
      <c r="AI40" s="20"/>
      <c r="AJ40" s="20"/>
      <c r="AK40" s="20"/>
    </row>
    <row r="41" spans="1:37" x14ac:dyDescent="0.35">
      <c r="A41" t="s">
        <v>142</v>
      </c>
      <c r="B41">
        <v>1163.76</v>
      </c>
      <c r="C41">
        <v>4561.96</v>
      </c>
      <c r="D41">
        <v>824.86</v>
      </c>
      <c r="E41">
        <v>3913.11</v>
      </c>
      <c r="F41">
        <v>1179.97</v>
      </c>
      <c r="G41">
        <v>4213.18</v>
      </c>
      <c r="H41">
        <v>1150.8</v>
      </c>
      <c r="I41">
        <v>7756.62</v>
      </c>
      <c r="J41">
        <v>812.25</v>
      </c>
      <c r="K41">
        <v>7295.23</v>
      </c>
      <c r="L41">
        <v>1166.8699999999999</v>
      </c>
      <c r="M41">
        <v>7760.41</v>
      </c>
      <c r="N41">
        <v>1151.26</v>
      </c>
      <c r="O41">
        <v>7602.9</v>
      </c>
      <c r="P41">
        <v>816.22</v>
      </c>
      <c r="Q41">
        <v>3109.05</v>
      </c>
      <c r="R41">
        <v>1181.9100000000001</v>
      </c>
      <c r="S41">
        <v>5549.5</v>
      </c>
      <c r="T41">
        <v>1177.1199999999999</v>
      </c>
      <c r="U41">
        <v>5544.68</v>
      </c>
      <c r="V41">
        <v>811.91</v>
      </c>
      <c r="W41">
        <v>3100.21</v>
      </c>
      <c r="X41">
        <v>1146.7</v>
      </c>
      <c r="Y41">
        <v>7611.65</v>
      </c>
      <c r="Z41" s="19">
        <f t="shared" si="4"/>
        <v>3358.4220833333343</v>
      </c>
      <c r="AA41" s="19">
        <f t="shared" si="5"/>
        <v>1865.7900462962969</v>
      </c>
      <c r="AB41" s="19">
        <f t="shared" si="2"/>
        <v>1930.2338079715237</v>
      </c>
      <c r="AC41" s="20">
        <f t="shared" si="6"/>
        <v>0.53050630316358038</v>
      </c>
      <c r="AD41" s="21">
        <f>'Suggested sizing'!$C$5</f>
        <v>2</v>
      </c>
      <c r="AE41" s="22">
        <f t="shared" si="7"/>
        <v>3.7699834819555473</v>
      </c>
      <c r="AF41" s="19"/>
      <c r="AG41" s="19"/>
      <c r="AH41" s="22"/>
      <c r="AI41" s="20">
        <f t="shared" si="9"/>
        <v>13.96982742222222</v>
      </c>
      <c r="AJ41" s="20">
        <f t="shared" si="3"/>
        <v>60</v>
      </c>
      <c r="AK41" s="20">
        <f t="shared" si="3"/>
        <v>4.2949707384757101</v>
      </c>
    </row>
    <row r="42" spans="1:37" x14ac:dyDescent="0.35">
      <c r="A42" t="s">
        <v>143</v>
      </c>
      <c r="B42">
        <v>1713.45</v>
      </c>
      <c r="C42">
        <v>6843.51</v>
      </c>
      <c r="D42">
        <v>1192.97</v>
      </c>
      <c r="E42">
        <v>5870.15</v>
      </c>
      <c r="F42">
        <v>1745.47</v>
      </c>
      <c r="G42">
        <v>6320.29</v>
      </c>
      <c r="H42">
        <v>1693.15</v>
      </c>
      <c r="I42">
        <v>11635.9</v>
      </c>
      <c r="J42">
        <v>1174.18</v>
      </c>
      <c r="K42">
        <v>10943.75</v>
      </c>
      <c r="L42">
        <v>1725.49</v>
      </c>
      <c r="M42">
        <v>11641.59</v>
      </c>
      <c r="N42">
        <v>1693.85</v>
      </c>
      <c r="O42">
        <v>11405.29</v>
      </c>
      <c r="P42">
        <v>1180.33</v>
      </c>
      <c r="Q42">
        <v>4663.97</v>
      </c>
      <c r="R42">
        <v>1749.17</v>
      </c>
      <c r="S42">
        <v>8324.93</v>
      </c>
      <c r="T42">
        <v>1741.71</v>
      </c>
      <c r="U42">
        <v>8317.7000000000007</v>
      </c>
      <c r="V42">
        <v>1173.68</v>
      </c>
      <c r="W42">
        <v>4650.7</v>
      </c>
      <c r="X42">
        <v>1686.69</v>
      </c>
      <c r="Y42">
        <v>11418.42</v>
      </c>
      <c r="Z42" s="19">
        <f t="shared" si="4"/>
        <v>5021.0974999999999</v>
      </c>
      <c r="AA42" s="19">
        <f t="shared" si="5"/>
        <v>2789.4986111111111</v>
      </c>
      <c r="AB42" s="19">
        <f t="shared" si="2"/>
        <v>1291.060340232023</v>
      </c>
      <c r="AC42" s="20">
        <f t="shared" si="6"/>
        <v>0.79314743842592583</v>
      </c>
      <c r="AD42" s="21">
        <f>'Suggested sizing'!$C$5</f>
        <v>2</v>
      </c>
      <c r="AE42" s="22">
        <f t="shared" si="7"/>
        <v>2.5215992678097585</v>
      </c>
      <c r="AF42" s="19">
        <f t="shared" si="8"/>
        <v>9.5177692611111109</v>
      </c>
      <c r="AG42" s="19">
        <f>'Suggested sizing'!$I$5</f>
        <v>22.799999999999997</v>
      </c>
      <c r="AH42" s="22">
        <f t="shared" si="10"/>
        <v>2.39551930441927</v>
      </c>
      <c r="AI42" s="20"/>
      <c r="AJ42" s="20"/>
      <c r="AK42" s="20"/>
    </row>
    <row r="43" spans="1:37" x14ac:dyDescent="0.35">
      <c r="A43" t="s">
        <v>144</v>
      </c>
      <c r="B43">
        <v>1318.68</v>
      </c>
      <c r="C43">
        <v>4914.1000000000004</v>
      </c>
      <c r="D43">
        <v>1066.6500000000001</v>
      </c>
      <c r="E43">
        <v>4194.1099999999997</v>
      </c>
      <c r="F43">
        <v>1364.54</v>
      </c>
      <c r="G43">
        <v>4959.84</v>
      </c>
      <c r="H43">
        <v>1306.6500000000001</v>
      </c>
      <c r="I43">
        <v>7824.53</v>
      </c>
      <c r="J43">
        <v>1054.3</v>
      </c>
      <c r="K43">
        <v>7263.67</v>
      </c>
      <c r="L43">
        <v>1353.21</v>
      </c>
      <c r="M43">
        <v>7824.12</v>
      </c>
      <c r="N43">
        <v>1306.4000000000001</v>
      </c>
      <c r="O43">
        <v>7837.05</v>
      </c>
      <c r="P43">
        <v>1053.73</v>
      </c>
      <c r="Q43">
        <v>4047.37</v>
      </c>
      <c r="R43">
        <v>1359.79</v>
      </c>
      <c r="S43">
        <v>4920.0200000000004</v>
      </c>
      <c r="T43">
        <v>1359.88</v>
      </c>
      <c r="U43">
        <v>4921.29</v>
      </c>
      <c r="V43">
        <v>1053.51</v>
      </c>
      <c r="W43">
        <v>4047.74</v>
      </c>
      <c r="X43">
        <v>1305.83</v>
      </c>
      <c r="Y43">
        <v>7851.97</v>
      </c>
      <c r="Z43" s="19">
        <f t="shared" si="4"/>
        <v>3562.874166666667</v>
      </c>
      <c r="AA43" s="19">
        <f t="shared" si="5"/>
        <v>1979.374537037037</v>
      </c>
      <c r="AB43" s="19">
        <f t="shared" si="2"/>
        <v>1819.4692103743473</v>
      </c>
      <c r="AC43" s="20">
        <f t="shared" si="6"/>
        <v>0.56280216003086414</v>
      </c>
      <c r="AD43" s="21">
        <f>'Suggested sizing'!$C$6</f>
        <v>2</v>
      </c>
      <c r="AE43" s="22">
        <f t="shared" si="7"/>
        <v>3.5536466311542227</v>
      </c>
      <c r="AF43" s="19"/>
      <c r="AG43" s="19"/>
      <c r="AH43" s="22"/>
      <c r="AI43" s="20">
        <f t="shared" si="9"/>
        <v>13.141118966666667</v>
      </c>
      <c r="AJ43" s="20">
        <f t="shared" si="3"/>
        <v>60</v>
      </c>
      <c r="AK43" s="20">
        <f t="shared" si="3"/>
        <v>4.5658212327423593</v>
      </c>
    </row>
    <row r="44" spans="1:37" x14ac:dyDescent="0.35">
      <c r="A44" t="s">
        <v>145</v>
      </c>
      <c r="B44">
        <v>1721.79</v>
      </c>
      <c r="C44">
        <v>6456.09</v>
      </c>
      <c r="D44">
        <v>1418.83</v>
      </c>
      <c r="E44">
        <v>5617.15</v>
      </c>
      <c r="F44">
        <v>1789.23</v>
      </c>
      <c r="G44">
        <v>6546.71</v>
      </c>
      <c r="H44">
        <v>1705.89</v>
      </c>
      <c r="I44">
        <v>10591.73</v>
      </c>
      <c r="J44">
        <v>1402.26</v>
      </c>
      <c r="K44">
        <v>9841.81</v>
      </c>
      <c r="L44">
        <v>1774.24</v>
      </c>
      <c r="M44">
        <v>10588.34</v>
      </c>
      <c r="N44">
        <v>1705.55</v>
      </c>
      <c r="O44">
        <v>10597.39</v>
      </c>
      <c r="P44">
        <v>1401.5</v>
      </c>
      <c r="Q44">
        <v>5419.9</v>
      </c>
      <c r="R44">
        <v>1782.87</v>
      </c>
      <c r="S44">
        <v>6492.4</v>
      </c>
      <c r="T44">
        <v>1782.98</v>
      </c>
      <c r="U44">
        <v>6494.03</v>
      </c>
      <c r="V44">
        <v>1401.2</v>
      </c>
      <c r="W44">
        <v>5420.41</v>
      </c>
      <c r="X44">
        <v>1704.79</v>
      </c>
      <c r="Y44">
        <v>10617.74</v>
      </c>
      <c r="Z44" s="19">
        <f t="shared" si="4"/>
        <v>4761.4512499999992</v>
      </c>
      <c r="AA44" s="19">
        <f t="shared" si="5"/>
        <v>2645.250694444444</v>
      </c>
      <c r="AB44" s="19">
        <f t="shared" si="2"/>
        <v>1361.4630301398465</v>
      </c>
      <c r="AC44" s="20">
        <f t="shared" si="6"/>
        <v>0.75213294745370363</v>
      </c>
      <c r="AD44" s="21">
        <f>'Suggested sizing'!$C$6</f>
        <v>2</v>
      </c>
      <c r="AE44" s="22">
        <f t="shared" si="7"/>
        <v>2.6591043601677971</v>
      </c>
      <c r="AF44" s="19">
        <f t="shared" si="8"/>
        <v>9.025595369444444</v>
      </c>
      <c r="AG44" s="19">
        <f>'Suggested sizing'!$I$6</f>
        <v>22.799999999999997</v>
      </c>
      <c r="AH44" s="22">
        <f t="shared" si="10"/>
        <v>2.5261491421594067</v>
      </c>
      <c r="AI44" s="20"/>
      <c r="AJ44" s="20"/>
      <c r="AK44" s="20"/>
    </row>
    <row r="45" spans="1:37" x14ac:dyDescent="0.35">
      <c r="A45" t="s">
        <v>146</v>
      </c>
      <c r="B45">
        <v>1184.5</v>
      </c>
      <c r="C45">
        <v>4216.07</v>
      </c>
      <c r="D45">
        <v>739.86</v>
      </c>
      <c r="E45">
        <v>3444.61</v>
      </c>
      <c r="F45">
        <v>1224.76</v>
      </c>
      <c r="G45">
        <v>4191.1899999999996</v>
      </c>
      <c r="H45">
        <v>1190.6300000000001</v>
      </c>
      <c r="I45">
        <v>7919.53</v>
      </c>
      <c r="J45">
        <v>745.79</v>
      </c>
      <c r="K45">
        <v>7526.36</v>
      </c>
      <c r="L45">
        <v>1230.79</v>
      </c>
      <c r="M45">
        <v>7907.22</v>
      </c>
      <c r="N45">
        <v>1189.8699999999999</v>
      </c>
      <c r="O45">
        <v>7707.35</v>
      </c>
      <c r="P45">
        <v>739.87</v>
      </c>
      <c r="Q45">
        <v>3127.23</v>
      </c>
      <c r="R45">
        <v>1219.05</v>
      </c>
      <c r="S45">
        <v>4919.1400000000003</v>
      </c>
      <c r="T45">
        <v>1225.0999999999999</v>
      </c>
      <c r="U45">
        <v>4941.9399999999996</v>
      </c>
      <c r="V45">
        <v>745.79</v>
      </c>
      <c r="W45">
        <v>3122.45</v>
      </c>
      <c r="X45">
        <v>1196</v>
      </c>
      <c r="Y45">
        <v>7731.56</v>
      </c>
      <c r="Z45" s="19">
        <f t="shared" si="4"/>
        <v>3307.7774999999997</v>
      </c>
      <c r="AA45" s="19">
        <f t="shared" si="5"/>
        <v>1837.6541666666665</v>
      </c>
      <c r="AB45" s="19">
        <f t="shared" si="2"/>
        <v>1959.7871521552343</v>
      </c>
      <c r="AC45" s="20">
        <f t="shared" si="6"/>
        <v>0.52250633472222219</v>
      </c>
      <c r="AD45" s="21">
        <f>'Suggested sizing'!$C$7</f>
        <v>2</v>
      </c>
      <c r="AE45" s="22">
        <f t="shared" si="7"/>
        <v>3.8277047895759035</v>
      </c>
      <c r="AF45" s="19"/>
      <c r="AG45" s="19"/>
      <c r="AH45" s="22"/>
      <c r="AI45" s="20">
        <f t="shared" si="9"/>
        <v>13.635123649074071</v>
      </c>
      <c r="AJ45" s="20">
        <f t="shared" si="3"/>
        <v>60</v>
      </c>
      <c r="AK45" s="20">
        <f t="shared" si="3"/>
        <v>4.4004001389510288</v>
      </c>
    </row>
    <row r="46" spans="1:37" x14ac:dyDescent="0.35">
      <c r="A46" t="s">
        <v>147</v>
      </c>
      <c r="B46">
        <v>1776.89</v>
      </c>
      <c r="C46">
        <v>6324.62</v>
      </c>
      <c r="D46">
        <v>1109.8900000000001</v>
      </c>
      <c r="E46">
        <v>5167.3500000000004</v>
      </c>
      <c r="F46">
        <v>1837.29</v>
      </c>
      <c r="G46">
        <v>6287.3</v>
      </c>
      <c r="H46">
        <v>1786.09</v>
      </c>
      <c r="I46">
        <v>11880.27</v>
      </c>
      <c r="J46">
        <v>1118.78</v>
      </c>
      <c r="K46">
        <v>11290.48</v>
      </c>
      <c r="L46">
        <v>1846.33</v>
      </c>
      <c r="M46">
        <v>11861.82</v>
      </c>
      <c r="N46">
        <v>1784.95</v>
      </c>
      <c r="O46">
        <v>11561.99</v>
      </c>
      <c r="P46">
        <v>1109.8900000000001</v>
      </c>
      <c r="Q46">
        <v>4691.24</v>
      </c>
      <c r="R46">
        <v>1828.73</v>
      </c>
      <c r="S46">
        <v>7379.31</v>
      </c>
      <c r="T46">
        <v>1837.8</v>
      </c>
      <c r="U46">
        <v>7413.53</v>
      </c>
      <c r="V46">
        <v>1118.78</v>
      </c>
      <c r="W46">
        <v>4684.0600000000004</v>
      </c>
      <c r="X46">
        <v>1794.15</v>
      </c>
      <c r="Y46">
        <v>11598.3</v>
      </c>
      <c r="Z46" s="19">
        <f t="shared" si="4"/>
        <v>4962.0766666666659</v>
      </c>
      <c r="AA46" s="19">
        <f t="shared" si="5"/>
        <v>2756.7092592592589</v>
      </c>
      <c r="AB46" s="19">
        <f t="shared" si="2"/>
        <v>1306.4167045695574</v>
      </c>
      <c r="AC46" s="20">
        <f t="shared" si="6"/>
        <v>0.78382433271604923</v>
      </c>
      <c r="AD46" s="21">
        <f>'Suggested sizing'!$C$7</f>
        <v>2</v>
      </c>
      <c r="AE46" s="22">
        <f t="shared" si="7"/>
        <v>2.5515921317085808</v>
      </c>
      <c r="AF46" s="19">
        <f t="shared" si="8"/>
        <v>9.4058919925925917</v>
      </c>
      <c r="AG46" s="19">
        <f>'Suggested sizing'!$I$7</f>
        <v>22.799999999999997</v>
      </c>
      <c r="AH46" s="22">
        <f t="shared" si="10"/>
        <v>2.4240125251231515</v>
      </c>
      <c r="AI46" s="20"/>
      <c r="AJ46" s="20"/>
      <c r="AK46" s="20"/>
    </row>
    <row r="47" spans="1:37" x14ac:dyDescent="0.35">
      <c r="A47" t="s">
        <v>148</v>
      </c>
      <c r="B47">
        <v>1236.82</v>
      </c>
      <c r="C47">
        <v>4461.22</v>
      </c>
      <c r="D47">
        <v>858</v>
      </c>
      <c r="E47">
        <v>3872.44</v>
      </c>
      <c r="F47">
        <v>1263.6199999999999</v>
      </c>
      <c r="G47">
        <v>4169.0600000000004</v>
      </c>
      <c r="H47">
        <v>1227.18</v>
      </c>
      <c r="I47">
        <v>7358.55</v>
      </c>
      <c r="J47">
        <v>848.89</v>
      </c>
      <c r="K47">
        <v>6902.62</v>
      </c>
      <c r="L47">
        <v>1253.95</v>
      </c>
      <c r="M47">
        <v>7371.2</v>
      </c>
      <c r="N47">
        <v>1227</v>
      </c>
      <c r="O47">
        <v>7222.23</v>
      </c>
      <c r="P47">
        <v>848.58</v>
      </c>
      <c r="Q47">
        <v>3127.47</v>
      </c>
      <c r="R47">
        <v>1259.28</v>
      </c>
      <c r="S47">
        <v>5374.8</v>
      </c>
      <c r="T47">
        <v>1262.8599999999999</v>
      </c>
      <c r="U47">
        <v>5410.85</v>
      </c>
      <c r="V47">
        <v>851.89</v>
      </c>
      <c r="W47">
        <v>3138.45</v>
      </c>
      <c r="X47">
        <v>1230.54</v>
      </c>
      <c r="Y47">
        <v>7249.67</v>
      </c>
      <c r="Z47" s="19">
        <f t="shared" si="4"/>
        <v>3292.7987499999999</v>
      </c>
      <c r="AA47" s="19">
        <f t="shared" si="5"/>
        <v>1829.3326388888888</v>
      </c>
      <c r="AB47" s="19">
        <f t="shared" si="2"/>
        <v>1968.702109926445</v>
      </c>
      <c r="AC47" s="20">
        <f t="shared" si="6"/>
        <v>0.52014024699074068</v>
      </c>
      <c r="AD47" s="21">
        <f>'Suggested sizing'!$C$8</f>
        <v>2</v>
      </c>
      <c r="AE47" s="22">
        <f t="shared" si="7"/>
        <v>3.845116796039056</v>
      </c>
      <c r="AF47" s="19"/>
      <c r="AG47" s="19"/>
      <c r="AH47" s="22"/>
      <c r="AI47" s="20">
        <f t="shared" si="9"/>
        <v>13.443118877777774</v>
      </c>
      <c r="AJ47" s="20">
        <f t="shared" si="3"/>
        <v>60</v>
      </c>
      <c r="AK47" s="20">
        <f t="shared" si="3"/>
        <v>4.4632499753597621</v>
      </c>
    </row>
    <row r="48" spans="1:37" x14ac:dyDescent="0.35">
      <c r="A48" t="s">
        <v>149</v>
      </c>
      <c r="B48">
        <v>1820.82</v>
      </c>
      <c r="C48">
        <v>6692.39</v>
      </c>
      <c r="D48">
        <v>1261.4000000000001</v>
      </c>
      <c r="E48">
        <v>5809.14</v>
      </c>
      <c r="F48">
        <v>1863.48</v>
      </c>
      <c r="G48">
        <v>6254.11</v>
      </c>
      <c r="H48">
        <v>1806.55</v>
      </c>
      <c r="I48">
        <v>10988.56</v>
      </c>
      <c r="J48">
        <v>1248</v>
      </c>
      <c r="K48">
        <v>10308.049999999999</v>
      </c>
      <c r="L48">
        <v>1849.24</v>
      </c>
      <c r="M48">
        <v>11008.11</v>
      </c>
      <c r="N48">
        <v>1806.29</v>
      </c>
      <c r="O48">
        <v>10773.37</v>
      </c>
      <c r="P48">
        <v>1247.47</v>
      </c>
      <c r="Q48">
        <v>4630.7</v>
      </c>
      <c r="R48">
        <v>1857.08</v>
      </c>
      <c r="S48">
        <v>8062.86</v>
      </c>
      <c r="T48">
        <v>1862.37</v>
      </c>
      <c r="U48">
        <v>8116.95</v>
      </c>
      <c r="V48">
        <v>1252.3599999999999</v>
      </c>
      <c r="W48">
        <v>4647.01</v>
      </c>
      <c r="X48">
        <v>1811.52</v>
      </c>
      <c r="Y48">
        <v>10814.54</v>
      </c>
      <c r="Z48" s="19">
        <f t="shared" si="4"/>
        <v>4908.0154166666662</v>
      </c>
      <c r="AA48" s="19">
        <f t="shared" si="5"/>
        <v>2726.6752314814812</v>
      </c>
      <c r="AB48" s="19">
        <f t="shared" si="2"/>
        <v>1320.8067408824174</v>
      </c>
      <c r="AC48" s="20">
        <f t="shared" si="6"/>
        <v>0.77528465748456787</v>
      </c>
      <c r="AD48" s="21">
        <f>'Suggested sizing'!$C$8</f>
        <v>2</v>
      </c>
      <c r="AE48" s="22">
        <f t="shared" si="7"/>
        <v>2.5796976383991068</v>
      </c>
      <c r="AF48" s="19">
        <f t="shared" si="8"/>
        <v>9.3034158898148149</v>
      </c>
      <c r="AG48" s="19">
        <f>'Suggested sizing'!$I$8</f>
        <v>22.799999999999997</v>
      </c>
      <c r="AH48" s="22">
        <f t="shared" si="10"/>
        <v>2.4507127564791507</v>
      </c>
      <c r="AI48" s="20"/>
      <c r="AJ48" s="20"/>
      <c r="AK48" s="20"/>
    </row>
    <row r="49" spans="1:37" x14ac:dyDescent="0.35">
      <c r="A49" t="s">
        <v>150</v>
      </c>
      <c r="B49">
        <v>1051.3399999999999</v>
      </c>
      <c r="C49">
        <v>4236.32</v>
      </c>
      <c r="D49">
        <v>932.36</v>
      </c>
      <c r="E49">
        <v>3816.03</v>
      </c>
      <c r="F49">
        <v>1227.49</v>
      </c>
      <c r="G49">
        <v>4204.92</v>
      </c>
      <c r="H49">
        <v>1045.9000000000001</v>
      </c>
      <c r="I49">
        <v>7810.65</v>
      </c>
      <c r="J49">
        <v>925.64</v>
      </c>
      <c r="K49">
        <v>7438.22</v>
      </c>
      <c r="L49">
        <v>1221.3800000000001</v>
      </c>
      <c r="M49">
        <v>7818.77</v>
      </c>
      <c r="N49">
        <v>1043.5999999999999</v>
      </c>
      <c r="O49">
        <v>7600.89</v>
      </c>
      <c r="P49">
        <v>924.75</v>
      </c>
      <c r="Q49">
        <v>3607.95</v>
      </c>
      <c r="R49">
        <v>1230.52</v>
      </c>
      <c r="S49">
        <v>5263.28</v>
      </c>
      <c r="T49">
        <v>1227.08</v>
      </c>
      <c r="U49">
        <v>5330.31</v>
      </c>
      <c r="V49">
        <v>923.57</v>
      </c>
      <c r="W49">
        <v>3619.47</v>
      </c>
      <c r="X49">
        <v>1040.3399999999999</v>
      </c>
      <c r="Y49">
        <v>7639.93</v>
      </c>
      <c r="Z49" s="19">
        <f t="shared" si="4"/>
        <v>3382.529583333333</v>
      </c>
      <c r="AA49" s="19">
        <f t="shared" si="5"/>
        <v>1879.1831018518517</v>
      </c>
      <c r="AB49" s="19">
        <f t="shared" si="2"/>
        <v>1916.4769108389894</v>
      </c>
      <c r="AC49" s="20">
        <f t="shared" si="6"/>
        <v>0.53431439529320979</v>
      </c>
      <c r="AD49" s="21">
        <f>'Suggested sizing'!$C$9</f>
        <v>2</v>
      </c>
      <c r="AE49" s="22">
        <f t="shared" si="7"/>
        <v>3.7431145737753933</v>
      </c>
      <c r="AF49" s="19"/>
      <c r="AG49" s="19"/>
      <c r="AH49" s="22"/>
      <c r="AI49" s="20">
        <f t="shared" si="9"/>
        <v>12.540406353703704</v>
      </c>
      <c r="AJ49" s="20">
        <f t="shared" si="3"/>
        <v>60</v>
      </c>
      <c r="AK49" s="20">
        <f t="shared" si="3"/>
        <v>4.7845339542988174</v>
      </c>
    </row>
    <row r="50" spans="1:37" x14ac:dyDescent="0.35">
      <c r="A50" t="s">
        <v>151</v>
      </c>
      <c r="B50">
        <v>1363.03</v>
      </c>
      <c r="C50">
        <v>5717.09</v>
      </c>
      <c r="D50">
        <v>1201.1300000000001</v>
      </c>
      <c r="E50">
        <v>5292.12</v>
      </c>
      <c r="F50">
        <v>1528.07</v>
      </c>
      <c r="G50">
        <v>5594.07</v>
      </c>
      <c r="H50">
        <v>1355.41</v>
      </c>
      <c r="I50">
        <v>10803.65</v>
      </c>
      <c r="J50">
        <v>1191.74</v>
      </c>
      <c r="K50">
        <v>10297.98</v>
      </c>
      <c r="L50">
        <v>1519.93</v>
      </c>
      <c r="M50">
        <v>10819.37</v>
      </c>
      <c r="N50">
        <v>1352.4</v>
      </c>
      <c r="O50">
        <v>10537.7</v>
      </c>
      <c r="P50">
        <v>1190.6500000000001</v>
      </c>
      <c r="Q50">
        <v>4897.1000000000004</v>
      </c>
      <c r="R50">
        <v>1531.64</v>
      </c>
      <c r="S50">
        <v>7438.82</v>
      </c>
      <c r="T50">
        <v>1527.15</v>
      </c>
      <c r="U50">
        <v>7545.97</v>
      </c>
      <c r="V50">
        <v>1188.97</v>
      </c>
      <c r="W50">
        <v>4913.6499999999996</v>
      </c>
      <c r="X50">
        <v>1348.02</v>
      </c>
      <c r="Y50">
        <v>10613.1</v>
      </c>
      <c r="Z50" s="19">
        <f t="shared" si="4"/>
        <v>4615.3649999999998</v>
      </c>
      <c r="AA50" s="19">
        <f t="shared" si="5"/>
        <v>2564.0916666666667</v>
      </c>
      <c r="AB50" s="19">
        <f t="shared" si="2"/>
        <v>1404.5562694799132</v>
      </c>
      <c r="AC50" s="20">
        <f t="shared" si="6"/>
        <v>0.72905673055555553</v>
      </c>
      <c r="AD50" s="21">
        <f>'Suggested sizing'!$C$9</f>
        <v>2</v>
      </c>
      <c r="AE50" s="22">
        <f t="shared" si="7"/>
        <v>2.7432707444809687</v>
      </c>
      <c r="AF50" s="19">
        <f t="shared" si="8"/>
        <v>8.7486807666666664</v>
      </c>
      <c r="AG50" s="19">
        <f>'Suggested sizing'!$I$9</f>
        <v>22.799999999999997</v>
      </c>
      <c r="AH50" s="22">
        <f t="shared" si="10"/>
        <v>2.6061072072569202</v>
      </c>
      <c r="AI50" s="20"/>
      <c r="AJ50" s="20"/>
      <c r="AK50" s="20"/>
    </row>
    <row r="51" spans="1:37" x14ac:dyDescent="0.35">
      <c r="A51" t="s">
        <v>152</v>
      </c>
      <c r="B51">
        <v>1534.18</v>
      </c>
      <c r="C51">
        <v>5336.35</v>
      </c>
      <c r="D51">
        <v>1244.92</v>
      </c>
      <c r="E51">
        <v>4520.24</v>
      </c>
      <c r="F51">
        <v>1647.04</v>
      </c>
      <c r="G51">
        <v>5406.22</v>
      </c>
      <c r="H51">
        <v>1526.41</v>
      </c>
      <c r="I51">
        <v>9445.17</v>
      </c>
      <c r="J51">
        <v>1239.6300000000001</v>
      </c>
      <c r="K51">
        <v>8819.49</v>
      </c>
      <c r="L51">
        <v>1639.93</v>
      </c>
      <c r="M51">
        <v>9458.2999999999993</v>
      </c>
      <c r="N51">
        <v>1524.82</v>
      </c>
      <c r="O51">
        <v>9224.35</v>
      </c>
      <c r="P51">
        <v>1237.8699999999999</v>
      </c>
      <c r="Q51">
        <v>4428.3100000000004</v>
      </c>
      <c r="R51">
        <v>1646.56</v>
      </c>
      <c r="S51">
        <v>5921.81</v>
      </c>
      <c r="T51">
        <v>1645.97</v>
      </c>
      <c r="U51">
        <v>5977.04</v>
      </c>
      <c r="V51">
        <v>1237.76</v>
      </c>
      <c r="W51">
        <v>4435.5600000000004</v>
      </c>
      <c r="X51">
        <v>1523.71</v>
      </c>
      <c r="Y51">
        <v>9249.9699999999993</v>
      </c>
      <c r="Z51" s="19">
        <f t="shared" si="4"/>
        <v>4161.3170833333334</v>
      </c>
      <c r="AA51" s="19">
        <f t="shared" si="5"/>
        <v>2311.8428240740741</v>
      </c>
      <c r="AB51" s="19">
        <f t="shared" si="2"/>
        <v>1557.809634995529</v>
      </c>
      <c r="AC51" s="20">
        <f t="shared" si="6"/>
        <v>0.65733397631172841</v>
      </c>
      <c r="AD51" s="21">
        <f>'Suggested sizing'!$C$10</f>
        <v>2</v>
      </c>
      <c r="AE51" s="22">
        <f t="shared" si="7"/>
        <v>3.0425933727355927</v>
      </c>
      <c r="AF51" s="19"/>
      <c r="AG51" s="19"/>
      <c r="AH51" s="22"/>
      <c r="AI51" s="20">
        <f t="shared" si="9"/>
        <v>15.447302403703706</v>
      </c>
      <c r="AJ51" s="20">
        <f t="shared" si="3"/>
        <v>60</v>
      </c>
      <c r="AK51" s="20">
        <f t="shared" si="3"/>
        <v>3.8841733289052569</v>
      </c>
    </row>
    <row r="52" spans="1:37" x14ac:dyDescent="0.35">
      <c r="A52" t="s">
        <v>153</v>
      </c>
      <c r="B52">
        <v>1907.63</v>
      </c>
      <c r="C52">
        <v>6918.61</v>
      </c>
      <c r="D52">
        <v>1649.77</v>
      </c>
      <c r="E52">
        <v>5988.25</v>
      </c>
      <c r="F52">
        <v>2088.75</v>
      </c>
      <c r="G52">
        <v>7002.2</v>
      </c>
      <c r="H52">
        <v>1902.44</v>
      </c>
      <c r="I52">
        <v>12850.19</v>
      </c>
      <c r="J52">
        <v>1644.79</v>
      </c>
      <c r="K52">
        <v>12044.38</v>
      </c>
      <c r="L52">
        <v>2079.44</v>
      </c>
      <c r="M52">
        <v>12923.63</v>
      </c>
      <c r="N52">
        <v>1897.94</v>
      </c>
      <c r="O52">
        <v>12525.42</v>
      </c>
      <c r="P52">
        <v>1642.41</v>
      </c>
      <c r="Q52">
        <v>5864.41</v>
      </c>
      <c r="R52">
        <v>2087.84</v>
      </c>
      <c r="S52">
        <v>8294.6299999999992</v>
      </c>
      <c r="T52">
        <v>2087.0700000000002</v>
      </c>
      <c r="U52">
        <v>8376.6200000000008</v>
      </c>
      <c r="V52">
        <v>1642.25</v>
      </c>
      <c r="W52">
        <v>5995.13</v>
      </c>
      <c r="X52">
        <v>1896.55</v>
      </c>
      <c r="Y52">
        <v>12651.35</v>
      </c>
      <c r="Z52" s="19">
        <f t="shared" si="4"/>
        <v>5581.7375000000002</v>
      </c>
      <c r="AA52" s="19">
        <f t="shared" si="5"/>
        <v>3100.9652777777778</v>
      </c>
      <c r="AB52" s="19">
        <f t="shared" si="2"/>
        <v>1161.3838606147565</v>
      </c>
      <c r="AC52" s="20">
        <f t="shared" si="6"/>
        <v>0.88170779398148158</v>
      </c>
      <c r="AD52" s="21">
        <f>'Suggested sizing'!$C$10</f>
        <v>2</v>
      </c>
      <c r="AE52" s="22">
        <f t="shared" si="7"/>
        <v>2.268325190785379</v>
      </c>
      <c r="AF52" s="19">
        <f t="shared" si="8"/>
        <v>10.580493527777779</v>
      </c>
      <c r="AG52" s="19">
        <f>'Suggested sizing'!$I$10</f>
        <v>22.799999999999997</v>
      </c>
      <c r="AH52" s="22">
        <f t="shared" si="10"/>
        <v>2.1549089312461098</v>
      </c>
      <c r="AI52" s="20"/>
      <c r="AJ52" s="20"/>
      <c r="AK52" s="20"/>
    </row>
    <row r="53" spans="1:37" x14ac:dyDescent="0.35">
      <c r="A53" t="s">
        <v>154</v>
      </c>
      <c r="B53">
        <v>1632.49</v>
      </c>
      <c r="C53">
        <v>6105.18</v>
      </c>
      <c r="D53">
        <v>1248.02</v>
      </c>
      <c r="E53">
        <v>5175.22</v>
      </c>
      <c r="F53">
        <v>1711.89</v>
      </c>
      <c r="G53">
        <v>6159.4</v>
      </c>
      <c r="H53">
        <v>1627.73</v>
      </c>
      <c r="I53">
        <v>10415.06</v>
      </c>
      <c r="J53">
        <v>1241.83</v>
      </c>
      <c r="K53">
        <v>9706.1200000000008</v>
      </c>
      <c r="L53">
        <v>1706.53</v>
      </c>
      <c r="M53">
        <v>10418.09</v>
      </c>
      <c r="N53">
        <v>1625.69</v>
      </c>
      <c r="O53">
        <v>10289.61</v>
      </c>
      <c r="P53">
        <v>1240.81</v>
      </c>
      <c r="Q53">
        <v>5087.71</v>
      </c>
      <c r="R53">
        <v>1710.25</v>
      </c>
      <c r="S53">
        <v>6979.98</v>
      </c>
      <c r="T53">
        <v>1710.41</v>
      </c>
      <c r="U53">
        <v>7047.13</v>
      </c>
      <c r="V53">
        <v>1240.95</v>
      </c>
      <c r="W53">
        <v>5089.3</v>
      </c>
      <c r="X53">
        <v>1625.73</v>
      </c>
      <c r="Y53">
        <v>10306.35</v>
      </c>
      <c r="Z53" s="19">
        <f t="shared" si="4"/>
        <v>4629.2283333333335</v>
      </c>
      <c r="AA53" s="19">
        <f t="shared" si="5"/>
        <v>2571.7935185185183</v>
      </c>
      <c r="AB53" s="19">
        <f t="shared" si="2"/>
        <v>1400.3499892217083</v>
      </c>
      <c r="AC53" s="20">
        <f t="shared" si="6"/>
        <v>0.73124662376543215</v>
      </c>
      <c r="AD53" s="21">
        <f>'Suggested sizing'!$C$11</f>
        <v>2</v>
      </c>
      <c r="AE53" s="22">
        <f t="shared" si="7"/>
        <v>2.7350553629927679</v>
      </c>
      <c r="AF53" s="19"/>
      <c r="AG53" s="19"/>
      <c r="AH53" s="22"/>
      <c r="AI53" s="20">
        <f t="shared" si="9"/>
        <v>16.110157646296297</v>
      </c>
      <c r="AJ53" s="20">
        <f t="shared" ref="AJ53:AJ67" si="11">AD88</f>
        <v>60</v>
      </c>
      <c r="AK53" s="20">
        <f t="shared" ref="AK53:AK67" si="12">AE88</f>
        <v>3.7243583407015208</v>
      </c>
    </row>
    <row r="54" spans="1:37" x14ac:dyDescent="0.35">
      <c r="A54" t="s">
        <v>155</v>
      </c>
      <c r="B54">
        <v>2096.0100000000002</v>
      </c>
      <c r="C54">
        <v>7981.85</v>
      </c>
      <c r="D54">
        <v>1674.58</v>
      </c>
      <c r="E54">
        <v>6909.83</v>
      </c>
      <c r="F54">
        <v>2214.0500000000002</v>
      </c>
      <c r="G54">
        <v>8056.79</v>
      </c>
      <c r="H54">
        <v>2089.75</v>
      </c>
      <c r="I54">
        <v>14022.2</v>
      </c>
      <c r="J54">
        <v>1666.27</v>
      </c>
      <c r="K54">
        <v>13072.38</v>
      </c>
      <c r="L54">
        <v>2207.11</v>
      </c>
      <c r="M54">
        <v>14027.27</v>
      </c>
      <c r="N54">
        <v>2087.14</v>
      </c>
      <c r="O54">
        <v>13845.4</v>
      </c>
      <c r="P54">
        <v>1664.9</v>
      </c>
      <c r="Q54">
        <v>6813.76</v>
      </c>
      <c r="R54">
        <v>2211.8200000000002</v>
      </c>
      <c r="S54">
        <v>9664.9599999999991</v>
      </c>
      <c r="T54">
        <v>2212.0300000000002</v>
      </c>
      <c r="U54">
        <v>9760.02</v>
      </c>
      <c r="V54">
        <v>1665.09</v>
      </c>
      <c r="W54">
        <v>6815.88</v>
      </c>
      <c r="X54">
        <v>2087.1999999999998</v>
      </c>
      <c r="Y54">
        <v>13875.36</v>
      </c>
      <c r="Z54" s="19">
        <f t="shared" si="4"/>
        <v>6196.7354166666655</v>
      </c>
      <c r="AA54" s="19">
        <f t="shared" si="5"/>
        <v>3442.6307870370365</v>
      </c>
      <c r="AB54" s="19">
        <f t="shared" si="2"/>
        <v>1046.1217739348363</v>
      </c>
      <c r="AC54" s="20">
        <f t="shared" si="6"/>
        <v>0.97885468711419743</v>
      </c>
      <c r="AD54" s="21">
        <f>'Suggested sizing'!$C$11</f>
        <v>2</v>
      </c>
      <c r="AE54" s="22">
        <f t="shared" si="7"/>
        <v>2.0432041919278987</v>
      </c>
      <c r="AF54" s="19">
        <f t="shared" si="8"/>
        <v>11.746256245370368</v>
      </c>
      <c r="AG54" s="19">
        <f>'Suggested sizing'!$I$11</f>
        <v>22.799999999999997</v>
      </c>
      <c r="AH54" s="22">
        <f t="shared" si="10"/>
        <v>1.9410439823315038</v>
      </c>
      <c r="AI54" s="20"/>
      <c r="AJ54" s="20"/>
      <c r="AK54" s="20"/>
    </row>
    <row r="55" spans="1:37" x14ac:dyDescent="0.35">
      <c r="A55" t="s">
        <v>156</v>
      </c>
      <c r="B55">
        <v>2307.46</v>
      </c>
      <c r="C55">
        <v>6283.69</v>
      </c>
      <c r="D55">
        <v>1628.4</v>
      </c>
      <c r="E55">
        <v>4914.92</v>
      </c>
      <c r="F55">
        <v>2345</v>
      </c>
      <c r="G55">
        <v>6293.9</v>
      </c>
      <c r="H55">
        <v>2297.7800000000002</v>
      </c>
      <c r="I55">
        <v>9733.1200000000008</v>
      </c>
      <c r="J55">
        <v>1618.35</v>
      </c>
      <c r="K55">
        <v>8909.64</v>
      </c>
      <c r="L55">
        <v>2335.38</v>
      </c>
      <c r="M55">
        <v>9761.17</v>
      </c>
      <c r="N55">
        <v>2295.89</v>
      </c>
      <c r="O55">
        <v>9596.09</v>
      </c>
      <c r="P55">
        <v>1616.63</v>
      </c>
      <c r="Q55">
        <v>4680.62</v>
      </c>
      <c r="R55">
        <v>2339.81</v>
      </c>
      <c r="S55">
        <v>6222.91</v>
      </c>
      <c r="T55">
        <v>2340.06</v>
      </c>
      <c r="U55">
        <v>6229.78</v>
      </c>
      <c r="V55">
        <v>1616.92</v>
      </c>
      <c r="W55">
        <v>4618.54</v>
      </c>
      <c r="X55">
        <v>2296.09</v>
      </c>
      <c r="Y55">
        <v>9629.26</v>
      </c>
      <c r="Z55" s="19">
        <f t="shared" si="4"/>
        <v>4662.9754166666653</v>
      </c>
      <c r="AA55" s="19">
        <f t="shared" si="5"/>
        <v>2590.5418981481475</v>
      </c>
      <c r="AB55" s="19">
        <f t="shared" si="2"/>
        <v>1390.2153169235905</v>
      </c>
      <c r="AC55" s="20">
        <f t="shared" si="6"/>
        <v>0.73657741304012325</v>
      </c>
      <c r="AD55" s="21">
        <f>'Suggested sizing'!$C$12</f>
        <v>2.5</v>
      </c>
      <c r="AE55" s="22">
        <f t="shared" si="7"/>
        <v>3.3940763804874079</v>
      </c>
      <c r="AF55" s="19"/>
      <c r="AG55" s="19"/>
      <c r="AH55" s="22"/>
      <c r="AI55" s="20">
        <f t="shared" si="9"/>
        <v>15.257543075925923</v>
      </c>
      <c r="AJ55" s="20">
        <f t="shared" si="11"/>
        <v>80</v>
      </c>
      <c r="AK55" s="20">
        <f t="shared" si="12"/>
        <v>5.2433081526886074</v>
      </c>
    </row>
    <row r="56" spans="1:37" x14ac:dyDescent="0.35">
      <c r="A56" t="s">
        <v>157</v>
      </c>
      <c r="B56">
        <v>2682.15</v>
      </c>
      <c r="C56">
        <v>7514.35</v>
      </c>
      <c r="D56">
        <v>1861.09</v>
      </c>
      <c r="E56">
        <v>5848.99</v>
      </c>
      <c r="F56">
        <v>2730.73</v>
      </c>
      <c r="G56">
        <v>7527.12</v>
      </c>
      <c r="H56">
        <v>2670.12</v>
      </c>
      <c r="I56">
        <v>12325.52</v>
      </c>
      <c r="J56">
        <v>1848.52</v>
      </c>
      <c r="K56">
        <v>11299.19</v>
      </c>
      <c r="L56">
        <v>2718.78</v>
      </c>
      <c r="M56">
        <v>12367.71</v>
      </c>
      <c r="N56">
        <v>2667.84</v>
      </c>
      <c r="O56">
        <v>12012.7</v>
      </c>
      <c r="P56">
        <v>1846.48</v>
      </c>
      <c r="Q56">
        <v>5561.66</v>
      </c>
      <c r="R56">
        <v>2724.29</v>
      </c>
      <c r="S56">
        <v>7439.87</v>
      </c>
      <c r="T56">
        <v>2724.6</v>
      </c>
      <c r="U56">
        <v>7448.25</v>
      </c>
      <c r="V56">
        <v>1846.83</v>
      </c>
      <c r="W56">
        <v>5705.93</v>
      </c>
      <c r="X56">
        <v>2668.09</v>
      </c>
      <c r="Y56">
        <v>12055.43</v>
      </c>
      <c r="Z56" s="19">
        <f t="shared" si="4"/>
        <v>5670.6766666666654</v>
      </c>
      <c r="AA56" s="19">
        <f t="shared" si="5"/>
        <v>3150.375925925925</v>
      </c>
      <c r="AB56" s="19">
        <f t="shared" si="2"/>
        <v>1143.1686600637599</v>
      </c>
      <c r="AC56" s="20">
        <f t="shared" si="6"/>
        <v>0.89575688827160471</v>
      </c>
      <c r="AD56" s="21">
        <f>'Suggested sizing'!$C$12</f>
        <v>2.5</v>
      </c>
      <c r="AE56" s="22">
        <f t="shared" si="7"/>
        <v>2.7909358361997532</v>
      </c>
      <c r="AF56" s="19">
        <f t="shared" si="8"/>
        <v>10.749082659259257</v>
      </c>
      <c r="AG56" s="19">
        <f>'Suggested sizing'!$I$12</f>
        <v>28.5</v>
      </c>
      <c r="AH56" s="22">
        <f t="shared" si="10"/>
        <v>2.6513890443897656</v>
      </c>
      <c r="AI56" s="20"/>
      <c r="AJ56" s="20"/>
      <c r="AK56" s="20"/>
    </row>
    <row r="57" spans="1:37" x14ac:dyDescent="0.35">
      <c r="A57" t="s">
        <v>158</v>
      </c>
      <c r="B57">
        <v>2703.47</v>
      </c>
      <c r="C57">
        <v>7490.66</v>
      </c>
      <c r="D57">
        <v>1951.1</v>
      </c>
      <c r="E57">
        <v>6078.99</v>
      </c>
      <c r="F57">
        <v>2760.02</v>
      </c>
      <c r="G57">
        <v>7546.01</v>
      </c>
      <c r="H57">
        <v>2693.24</v>
      </c>
      <c r="I57">
        <v>11179.71</v>
      </c>
      <c r="J57">
        <v>1936.45</v>
      </c>
      <c r="K57">
        <v>10024.81</v>
      </c>
      <c r="L57">
        <v>2751.51</v>
      </c>
      <c r="M57">
        <v>11198.77</v>
      </c>
      <c r="N57">
        <v>2695.65</v>
      </c>
      <c r="O57">
        <v>10922.95</v>
      </c>
      <c r="P57">
        <v>1943.69</v>
      </c>
      <c r="Q57">
        <v>5993.31</v>
      </c>
      <c r="R57">
        <v>2758.35</v>
      </c>
      <c r="S57">
        <v>7096.73</v>
      </c>
      <c r="T57">
        <v>2755.79</v>
      </c>
      <c r="U57">
        <v>7283.11</v>
      </c>
      <c r="V57">
        <v>1941.18</v>
      </c>
      <c r="W57">
        <v>5991.4</v>
      </c>
      <c r="X57">
        <v>2693.2</v>
      </c>
      <c r="Y57">
        <v>10966.8</v>
      </c>
      <c r="Z57" s="19">
        <f t="shared" si="4"/>
        <v>5473.2041666666655</v>
      </c>
      <c r="AA57" s="19">
        <f t="shared" si="5"/>
        <v>3040.6689814814808</v>
      </c>
      <c r="AB57" s="19">
        <f t="shared" si="2"/>
        <v>1184.4140377895326</v>
      </c>
      <c r="AC57" s="20">
        <f t="shared" si="6"/>
        <v>0.86456354706790106</v>
      </c>
      <c r="AD57" s="21">
        <f>'Suggested sizing'!$C$13</f>
        <v>2.5</v>
      </c>
      <c r="AE57" s="22">
        <f t="shared" si="7"/>
        <v>2.8916324409912404</v>
      </c>
      <c r="AF57" s="19"/>
      <c r="AG57" s="19"/>
      <c r="AH57" s="22"/>
      <c r="AI57" s="20">
        <f t="shared" si="9"/>
        <v>20.814328645370367</v>
      </c>
      <c r="AJ57" s="20">
        <f t="shared" si="11"/>
        <v>80</v>
      </c>
      <c r="AK57" s="20">
        <f t="shared" si="12"/>
        <v>3.8435061424762322</v>
      </c>
    </row>
    <row r="58" spans="1:37" x14ac:dyDescent="0.35">
      <c r="A58" t="s">
        <v>159</v>
      </c>
      <c r="B58">
        <v>3312.09</v>
      </c>
      <c r="C58">
        <v>9312.4599999999991</v>
      </c>
      <c r="D58">
        <v>2515.64</v>
      </c>
      <c r="E58">
        <v>7927.33</v>
      </c>
      <c r="F58">
        <v>3509.45</v>
      </c>
      <c r="G58">
        <v>9582.69</v>
      </c>
      <c r="H58">
        <v>3299.55</v>
      </c>
      <c r="I58">
        <v>14932.15</v>
      </c>
      <c r="J58">
        <v>2538.25</v>
      </c>
      <c r="K58">
        <v>13389.7</v>
      </c>
      <c r="L58">
        <v>3498.58</v>
      </c>
      <c r="M58">
        <v>14957.5</v>
      </c>
      <c r="N58">
        <v>3302.51</v>
      </c>
      <c r="O58">
        <v>14555.65</v>
      </c>
      <c r="P58">
        <v>2506.1799999999998</v>
      </c>
      <c r="Q58">
        <v>7885.68</v>
      </c>
      <c r="R58">
        <v>3507.15</v>
      </c>
      <c r="S58">
        <v>9957.92</v>
      </c>
      <c r="T58">
        <v>3503.87</v>
      </c>
      <c r="U58">
        <v>10233.950000000001</v>
      </c>
      <c r="V58">
        <v>2502.9699999999998</v>
      </c>
      <c r="W58">
        <v>7883.19</v>
      </c>
      <c r="X58">
        <v>3299.5</v>
      </c>
      <c r="Y58">
        <v>14597.78</v>
      </c>
      <c r="Z58" s="19">
        <f t="shared" si="4"/>
        <v>7187.9891666666663</v>
      </c>
      <c r="AA58" s="19">
        <f t="shared" si="5"/>
        <v>3993.3273148148146</v>
      </c>
      <c r="AB58" s="19">
        <f t="shared" si="2"/>
        <v>901.85720879353403</v>
      </c>
      <c r="AC58" s="20">
        <f t="shared" si="6"/>
        <v>1.1354360665123455</v>
      </c>
      <c r="AD58" s="21">
        <f>'Suggested sizing'!$C$13</f>
        <v>2.5</v>
      </c>
      <c r="AE58" s="22">
        <f t="shared" si="7"/>
        <v>2.2017972422517</v>
      </c>
      <c r="AF58" s="19">
        <f t="shared" si="8"/>
        <v>13.625232798148147</v>
      </c>
      <c r="AG58" s="19">
        <f>'Suggested sizing'!$I$13</f>
        <v>28.5</v>
      </c>
      <c r="AH58" s="22">
        <f t="shared" si="10"/>
        <v>2.0917073801391148</v>
      </c>
      <c r="AI58" s="20"/>
      <c r="AJ58" s="20"/>
      <c r="AK58" s="20"/>
    </row>
    <row r="59" spans="1:37" x14ac:dyDescent="0.35">
      <c r="A59" t="s">
        <v>160</v>
      </c>
      <c r="B59">
        <v>1453.14</v>
      </c>
      <c r="C59">
        <v>5416.38</v>
      </c>
      <c r="D59">
        <v>1105.6199999999999</v>
      </c>
      <c r="E59">
        <v>4215.8</v>
      </c>
      <c r="F59">
        <v>1634.86</v>
      </c>
      <c r="G59">
        <v>5437.87</v>
      </c>
      <c r="H59">
        <v>1435.26</v>
      </c>
      <c r="I59">
        <v>8298.33</v>
      </c>
      <c r="J59">
        <v>1090.28</v>
      </c>
      <c r="K59">
        <v>7624.36</v>
      </c>
      <c r="L59">
        <v>1631.45</v>
      </c>
      <c r="M59">
        <v>8335.4</v>
      </c>
      <c r="N59">
        <v>1433.43</v>
      </c>
      <c r="O59">
        <v>8139.46</v>
      </c>
      <c r="P59">
        <v>1086.3</v>
      </c>
      <c r="Q59">
        <v>3994.71</v>
      </c>
      <c r="R59">
        <v>1627.45</v>
      </c>
      <c r="S59">
        <v>5378.28</v>
      </c>
      <c r="T59">
        <v>1628.66</v>
      </c>
      <c r="U59">
        <v>5395.83</v>
      </c>
      <c r="V59">
        <v>1089.49</v>
      </c>
      <c r="W59">
        <v>4017.49</v>
      </c>
      <c r="X59">
        <v>1436.47</v>
      </c>
      <c r="Y59">
        <v>8246.5300000000007</v>
      </c>
      <c r="Z59" s="19">
        <f t="shared" si="4"/>
        <v>3798.0354166666675</v>
      </c>
      <c r="AA59" s="19">
        <f t="shared" si="5"/>
        <v>2110.0196759259265</v>
      </c>
      <c r="AB59" s="19">
        <f t="shared" si="2"/>
        <v>1706.8139539303027</v>
      </c>
      <c r="AC59" s="20">
        <f t="shared" si="6"/>
        <v>0.59994892785493847</v>
      </c>
      <c r="AD59" s="21">
        <f>'Suggested sizing'!$C$14</f>
        <v>2.5</v>
      </c>
      <c r="AE59" s="22">
        <f t="shared" si="7"/>
        <v>4.1670213645326735</v>
      </c>
      <c r="AF59" s="19"/>
      <c r="AG59" s="19"/>
      <c r="AH59" s="22"/>
      <c r="AI59" s="20">
        <f t="shared" si="9"/>
        <v>12.440760157407407</v>
      </c>
      <c r="AJ59" s="20">
        <f t="shared" si="11"/>
        <v>80</v>
      </c>
      <c r="AK59" s="20">
        <f t="shared" si="12"/>
        <v>6.430475227220489</v>
      </c>
    </row>
    <row r="60" spans="1:37" x14ac:dyDescent="0.35">
      <c r="A60" t="s">
        <v>161</v>
      </c>
      <c r="B60">
        <v>1584.65</v>
      </c>
      <c r="C60">
        <v>6168.3</v>
      </c>
      <c r="D60">
        <v>1196.78</v>
      </c>
      <c r="E60">
        <v>4809.45</v>
      </c>
      <c r="F60">
        <v>1789.6</v>
      </c>
      <c r="G60">
        <v>6209.56</v>
      </c>
      <c r="H60">
        <v>1566.05</v>
      </c>
      <c r="I60">
        <v>9936.2999999999993</v>
      </c>
      <c r="J60">
        <v>1179.22</v>
      </c>
      <c r="K60">
        <v>9150.11</v>
      </c>
      <c r="L60">
        <v>1784.89</v>
      </c>
      <c r="M60">
        <v>10027.719999999999</v>
      </c>
      <c r="N60">
        <v>1564.01</v>
      </c>
      <c r="O60">
        <v>9705.92</v>
      </c>
      <c r="P60">
        <v>1174.79</v>
      </c>
      <c r="Q60">
        <v>4585.78</v>
      </c>
      <c r="R60">
        <v>1781.15</v>
      </c>
      <c r="S60">
        <v>6144.57</v>
      </c>
      <c r="T60">
        <v>1782.58</v>
      </c>
      <c r="U60">
        <v>6164.91</v>
      </c>
      <c r="V60">
        <v>1178.3599999999999</v>
      </c>
      <c r="W60">
        <v>4605.29</v>
      </c>
      <c r="X60">
        <v>1567.45</v>
      </c>
      <c r="Y60">
        <v>9857.75</v>
      </c>
      <c r="Z60" s="19">
        <f t="shared" si="4"/>
        <v>4396.4662500000004</v>
      </c>
      <c r="AA60" s="19">
        <f t="shared" si="5"/>
        <v>2442.4812500000003</v>
      </c>
      <c r="AB60" s="19">
        <f t="shared" si="2"/>
        <v>1474.4887093556467</v>
      </c>
      <c r="AC60" s="20">
        <f t="shared" si="6"/>
        <v>0.69447883541666666</v>
      </c>
      <c r="AD60" s="21">
        <f>'Suggested sizing'!$C$14</f>
        <v>2.5</v>
      </c>
      <c r="AE60" s="22">
        <f t="shared" si="7"/>
        <v>3.599821726028662</v>
      </c>
      <c r="AF60" s="19">
        <f t="shared" si="8"/>
        <v>8.3337460249999999</v>
      </c>
      <c r="AG60" s="19">
        <f>'Suggested sizing'!$I$14</f>
        <v>28.5</v>
      </c>
      <c r="AH60" s="22">
        <f t="shared" si="10"/>
        <v>3.4198306397272287</v>
      </c>
      <c r="AI60" s="20"/>
      <c r="AJ60" s="20"/>
      <c r="AK60" s="20"/>
    </row>
    <row r="61" spans="1:37" x14ac:dyDescent="0.35">
      <c r="A61" t="s">
        <v>162</v>
      </c>
      <c r="B61">
        <v>3807.99</v>
      </c>
      <c r="C61">
        <v>8823.19</v>
      </c>
      <c r="D61">
        <v>2941.24</v>
      </c>
      <c r="E61">
        <v>7304.51</v>
      </c>
      <c r="F61">
        <v>3837.4</v>
      </c>
      <c r="G61">
        <v>8836.19</v>
      </c>
      <c r="H61">
        <v>3805.4</v>
      </c>
      <c r="I61">
        <v>12157.82</v>
      </c>
      <c r="J61">
        <v>2937.34</v>
      </c>
      <c r="K61">
        <v>10774.66</v>
      </c>
      <c r="L61">
        <v>3836.2</v>
      </c>
      <c r="M61">
        <v>12056.4</v>
      </c>
      <c r="N61">
        <v>3804.7</v>
      </c>
      <c r="O61">
        <v>12260.94</v>
      </c>
      <c r="P61">
        <v>2932.43</v>
      </c>
      <c r="Q61">
        <v>7213.31</v>
      </c>
      <c r="R61">
        <v>3830.77</v>
      </c>
      <c r="S61">
        <v>8800.4</v>
      </c>
      <c r="T61">
        <v>3836.43</v>
      </c>
      <c r="U61">
        <v>8814.76</v>
      </c>
      <c r="V61">
        <v>2937</v>
      </c>
      <c r="W61">
        <v>7223.78</v>
      </c>
      <c r="X61">
        <v>3809.08</v>
      </c>
      <c r="Y61">
        <v>12370.77</v>
      </c>
      <c r="Z61" s="19">
        <f t="shared" si="4"/>
        <v>6623.0295833333321</v>
      </c>
      <c r="AA61" s="19">
        <f t="shared" si="5"/>
        <v>3679.4608796296288</v>
      </c>
      <c r="AB61" s="19">
        <f t="shared" si="2"/>
        <v>978.78769302213129</v>
      </c>
      <c r="AC61" s="20">
        <f t="shared" si="6"/>
        <v>1.0461933767746912</v>
      </c>
      <c r="AD61" s="21">
        <f>'Suggested sizing'!$C$15</f>
        <v>2.5</v>
      </c>
      <c r="AE61" s="22">
        <f t="shared" si="7"/>
        <v>2.3896155868499647</v>
      </c>
      <c r="AF61" s="19"/>
      <c r="AG61" s="19"/>
      <c r="AH61" s="22"/>
      <c r="AI61" s="20">
        <f t="shared" si="9"/>
        <v>23.544781645370371</v>
      </c>
      <c r="AJ61" s="20">
        <f t="shared" si="11"/>
        <v>80</v>
      </c>
      <c r="AK61" s="20">
        <f t="shared" si="12"/>
        <v>3.3977805020642635</v>
      </c>
    </row>
    <row r="62" spans="1:37" x14ac:dyDescent="0.35">
      <c r="A62" t="s">
        <v>163</v>
      </c>
      <c r="B62">
        <v>4832.42</v>
      </c>
      <c r="C62">
        <v>11450.35</v>
      </c>
      <c r="D62">
        <v>3694.95</v>
      </c>
      <c r="E62">
        <v>9441.6</v>
      </c>
      <c r="F62">
        <v>4874.5200000000004</v>
      </c>
      <c r="G62">
        <v>11468.54</v>
      </c>
      <c r="H62">
        <v>4829</v>
      </c>
      <c r="I62">
        <v>15985.88</v>
      </c>
      <c r="J62">
        <v>3689.82</v>
      </c>
      <c r="K62">
        <v>14286.18</v>
      </c>
      <c r="L62">
        <v>4872.8999999999996</v>
      </c>
      <c r="M62">
        <v>15989.39</v>
      </c>
      <c r="N62">
        <v>4828.1000000000004</v>
      </c>
      <c r="O62">
        <v>16218</v>
      </c>
      <c r="P62">
        <v>3683.42</v>
      </c>
      <c r="Q62">
        <v>9320.99</v>
      </c>
      <c r="R62">
        <v>4865.8100000000004</v>
      </c>
      <c r="S62">
        <v>11421.19</v>
      </c>
      <c r="T62">
        <v>4873.1899999999996</v>
      </c>
      <c r="U62">
        <v>11440.21</v>
      </c>
      <c r="V62">
        <v>3689.38</v>
      </c>
      <c r="W62">
        <v>9334.83</v>
      </c>
      <c r="X62">
        <v>4833.84</v>
      </c>
      <c r="Y62">
        <v>16367.22</v>
      </c>
      <c r="Z62" s="19">
        <f t="shared" si="4"/>
        <v>8595.4887499999986</v>
      </c>
      <c r="AA62" s="19">
        <f t="shared" si="5"/>
        <v>4775.271527777777</v>
      </c>
      <c r="AB62" s="19">
        <f t="shared" si="2"/>
        <v>754.17931838816742</v>
      </c>
      <c r="AC62" s="20">
        <f t="shared" si="6"/>
        <v>1.3577688710648146</v>
      </c>
      <c r="AD62" s="21">
        <f>'Suggested sizing'!$C$15</f>
        <v>2.5</v>
      </c>
      <c r="AE62" s="22">
        <f t="shared" si="7"/>
        <v>1.8412559407400493</v>
      </c>
      <c r="AF62" s="19">
        <f t="shared" si="8"/>
        <v>16.293226452777777</v>
      </c>
      <c r="AG62" s="19">
        <f>'Suggested sizing'!$I$15</f>
        <v>28.5</v>
      </c>
      <c r="AH62" s="22">
        <f t="shared" si="10"/>
        <v>1.7491931437030468</v>
      </c>
      <c r="AI62" s="20"/>
      <c r="AJ62" s="20"/>
      <c r="AK62" s="20"/>
    </row>
    <row r="63" spans="1:37" x14ac:dyDescent="0.35">
      <c r="A63" t="s">
        <v>164</v>
      </c>
      <c r="B63">
        <v>3032.02</v>
      </c>
      <c r="C63">
        <v>7168.89</v>
      </c>
      <c r="D63">
        <v>1975.23</v>
      </c>
      <c r="E63">
        <v>5357.11</v>
      </c>
      <c r="F63">
        <v>3088.56</v>
      </c>
      <c r="G63">
        <v>7199.93</v>
      </c>
      <c r="H63">
        <v>3031.81</v>
      </c>
      <c r="I63">
        <v>10488.17</v>
      </c>
      <c r="J63">
        <v>1976.09</v>
      </c>
      <c r="K63">
        <v>9303.77</v>
      </c>
      <c r="L63">
        <v>3088.98</v>
      </c>
      <c r="M63">
        <v>10566.23</v>
      </c>
      <c r="N63">
        <v>3030.84</v>
      </c>
      <c r="O63">
        <v>10478.69</v>
      </c>
      <c r="P63">
        <v>1968.47</v>
      </c>
      <c r="Q63">
        <v>5263.8</v>
      </c>
      <c r="R63">
        <v>3081.17</v>
      </c>
      <c r="S63">
        <v>6831.25</v>
      </c>
      <c r="T63">
        <v>3088</v>
      </c>
      <c r="U63">
        <v>6965.22</v>
      </c>
      <c r="V63">
        <v>1975.6</v>
      </c>
      <c r="W63">
        <v>5279.67</v>
      </c>
      <c r="X63">
        <v>3037.71</v>
      </c>
      <c r="Y63">
        <v>10609.92</v>
      </c>
      <c r="Z63" s="19">
        <f t="shared" si="4"/>
        <v>5328.6304166666678</v>
      </c>
      <c r="AA63" s="19">
        <f t="shared" si="5"/>
        <v>2960.3502314814818</v>
      </c>
      <c r="AB63" s="19">
        <f t="shared" si="2"/>
        <v>1216.5489703343551</v>
      </c>
      <c r="AC63" s="20">
        <f t="shared" si="6"/>
        <v>0.84172624915123473</v>
      </c>
      <c r="AD63" s="21">
        <f>'Suggested sizing'!$C$16</f>
        <v>2.5</v>
      </c>
      <c r="AE63" s="22">
        <f t="shared" si="7"/>
        <v>2.9700867740799417</v>
      </c>
      <c r="AF63" s="19"/>
      <c r="AG63" s="19"/>
      <c r="AH63" s="22"/>
      <c r="AI63" s="20">
        <f t="shared" si="9"/>
        <v>16.650506292592588</v>
      </c>
      <c r="AJ63" s="20">
        <f t="shared" si="11"/>
        <v>80</v>
      </c>
      <c r="AK63" s="20">
        <f t="shared" si="12"/>
        <v>4.804658704918185</v>
      </c>
    </row>
    <row r="64" spans="1:37" x14ac:dyDescent="0.35">
      <c r="A64" t="s">
        <v>165</v>
      </c>
      <c r="B64">
        <v>3436.67</v>
      </c>
      <c r="C64">
        <v>8144.63</v>
      </c>
      <c r="D64">
        <v>2238.34</v>
      </c>
      <c r="E64">
        <v>6106.67</v>
      </c>
      <c r="F64">
        <v>3500.7</v>
      </c>
      <c r="G64">
        <v>8186.33</v>
      </c>
      <c r="H64">
        <v>3436.42</v>
      </c>
      <c r="I64">
        <v>12347.18</v>
      </c>
      <c r="J64">
        <v>2239.3000000000002</v>
      </c>
      <c r="K64">
        <v>10974.78</v>
      </c>
      <c r="L64">
        <v>3501.18</v>
      </c>
      <c r="M64">
        <v>12474.36</v>
      </c>
      <c r="N64">
        <v>3435.33</v>
      </c>
      <c r="O64">
        <v>12261.73</v>
      </c>
      <c r="P64">
        <v>2230.67</v>
      </c>
      <c r="Q64">
        <v>6009.25</v>
      </c>
      <c r="R64">
        <v>3492.32</v>
      </c>
      <c r="S64">
        <v>8430.1200000000008</v>
      </c>
      <c r="T64">
        <v>3500.06</v>
      </c>
      <c r="U64">
        <v>8617.24</v>
      </c>
      <c r="V64">
        <v>2238.75</v>
      </c>
      <c r="W64">
        <v>6027.37</v>
      </c>
      <c r="X64">
        <v>3443.12</v>
      </c>
      <c r="Y64">
        <v>12432.64</v>
      </c>
      <c r="Z64" s="19">
        <f t="shared" si="4"/>
        <v>6196.0483333333323</v>
      </c>
      <c r="AA64" s="19">
        <f t="shared" si="5"/>
        <v>3442.2490740740732</v>
      </c>
      <c r="AB64" s="19">
        <f t="shared" si="2"/>
        <v>1046.2377789749587</v>
      </c>
      <c r="AC64" s="20">
        <f t="shared" si="6"/>
        <v>0.97874615339506155</v>
      </c>
      <c r="AD64" s="21">
        <f>'Suggested sizing'!$C$16</f>
        <v>2.5</v>
      </c>
      <c r="AE64" s="22">
        <f t="shared" si="7"/>
        <v>2.5542884550074945</v>
      </c>
      <c r="AF64" s="19">
        <f t="shared" si="8"/>
        <v>11.744953840740738</v>
      </c>
      <c r="AG64" s="19">
        <f>'Suggested sizing'!$I$16</f>
        <v>28.5</v>
      </c>
      <c r="AH64" s="22">
        <f t="shared" si="10"/>
        <v>2.4265740322571201</v>
      </c>
      <c r="AI64" s="20"/>
      <c r="AJ64" s="20"/>
      <c r="AK64" s="20"/>
    </row>
    <row r="65" spans="1:37" x14ac:dyDescent="0.35">
      <c r="A65" t="s">
        <v>166</v>
      </c>
      <c r="B65">
        <v>3898.62</v>
      </c>
      <c r="C65">
        <v>9314.27</v>
      </c>
      <c r="D65">
        <v>2740.87</v>
      </c>
      <c r="E65">
        <v>7489.63</v>
      </c>
      <c r="F65">
        <v>3982.49</v>
      </c>
      <c r="G65">
        <v>9381.2900000000009</v>
      </c>
      <c r="H65">
        <v>3894.21</v>
      </c>
      <c r="I65">
        <v>13479.19</v>
      </c>
      <c r="J65">
        <v>2737.04</v>
      </c>
      <c r="K65">
        <v>11979.75</v>
      </c>
      <c r="L65">
        <v>3977.87</v>
      </c>
      <c r="M65">
        <v>13598.24</v>
      </c>
      <c r="N65">
        <v>3892.01</v>
      </c>
      <c r="O65">
        <v>13238.15</v>
      </c>
      <c r="P65">
        <v>2736.76</v>
      </c>
      <c r="Q65">
        <v>7425.72</v>
      </c>
      <c r="R65">
        <v>3982.14</v>
      </c>
      <c r="S65">
        <v>9003</v>
      </c>
      <c r="T65">
        <v>3982.56</v>
      </c>
      <c r="U65">
        <v>9190.68</v>
      </c>
      <c r="V65">
        <v>2737.1</v>
      </c>
      <c r="W65">
        <v>7433.8</v>
      </c>
      <c r="X65">
        <v>3892.27</v>
      </c>
      <c r="Y65">
        <v>13397.13</v>
      </c>
      <c r="Z65" s="19">
        <f t="shared" si="4"/>
        <v>6974.3662499999991</v>
      </c>
      <c r="AA65" s="19">
        <f t="shared" si="5"/>
        <v>3874.6479166666659</v>
      </c>
      <c r="AB65" s="19">
        <f t="shared" si="2"/>
        <v>929.48084662002964</v>
      </c>
      <c r="AC65" s="20">
        <f t="shared" si="6"/>
        <v>1.1016915576388886</v>
      </c>
      <c r="AD65" s="21">
        <f>'Suggested sizing'!$C$17</f>
        <v>2.5</v>
      </c>
      <c r="AE65" s="22">
        <f t="shared" si="7"/>
        <v>2.2692376851447631</v>
      </c>
      <c r="AF65" s="19"/>
      <c r="AG65" s="19"/>
      <c r="AH65" s="22"/>
      <c r="AI65" s="20">
        <f t="shared" si="9"/>
        <v>23.393288845370375</v>
      </c>
      <c r="AJ65" s="20">
        <f t="shared" si="11"/>
        <v>80</v>
      </c>
      <c r="AK65" s="20">
        <f t="shared" si="12"/>
        <v>3.4197842179780684</v>
      </c>
    </row>
    <row r="66" spans="1:37" x14ac:dyDescent="0.35">
      <c r="A66" t="s">
        <v>167</v>
      </c>
      <c r="B66">
        <v>4472.57</v>
      </c>
      <c r="C66">
        <v>10839.76</v>
      </c>
      <c r="D66">
        <v>3411.36</v>
      </c>
      <c r="E66">
        <v>9018.52</v>
      </c>
      <c r="F66">
        <v>4696.2</v>
      </c>
      <c r="G66">
        <v>11030.19</v>
      </c>
      <c r="H66">
        <v>4467.43</v>
      </c>
      <c r="I66">
        <v>16868.55</v>
      </c>
      <c r="J66">
        <v>3406.63</v>
      </c>
      <c r="K66">
        <v>15036.87</v>
      </c>
      <c r="L66">
        <v>4690.82</v>
      </c>
      <c r="M66">
        <v>17150.86</v>
      </c>
      <c r="N66">
        <v>4464.99</v>
      </c>
      <c r="O66">
        <v>16486.03</v>
      </c>
      <c r="P66">
        <v>3406.26</v>
      </c>
      <c r="Q66">
        <v>9010.0300000000007</v>
      </c>
      <c r="R66">
        <v>4695.6000000000004</v>
      </c>
      <c r="S66">
        <v>11787.36</v>
      </c>
      <c r="T66">
        <v>4696.1099999999997</v>
      </c>
      <c r="U66">
        <v>12266.19</v>
      </c>
      <c r="V66">
        <v>3406.7</v>
      </c>
      <c r="W66">
        <v>9422.43</v>
      </c>
      <c r="X66">
        <v>4465.29</v>
      </c>
      <c r="Y66">
        <v>16917.080000000002</v>
      </c>
      <c r="Z66" s="19">
        <f t="shared" si="4"/>
        <v>8588.0762500000001</v>
      </c>
      <c r="AA66" s="19">
        <f t="shared" si="5"/>
        <v>4771.1534722222223</v>
      </c>
      <c r="AB66" s="19">
        <f t="shared" si="2"/>
        <v>754.83026209602644</v>
      </c>
      <c r="AC66" s="20">
        <f t="shared" si="6"/>
        <v>1.3565979706018518</v>
      </c>
      <c r="AD66" s="21">
        <f>'Suggested sizing'!$C$17</f>
        <v>2.5</v>
      </c>
      <c r="AE66" s="22">
        <f t="shared" si="7"/>
        <v>1.8428451569118007</v>
      </c>
      <c r="AF66" s="19">
        <f t="shared" si="8"/>
        <v>16.279175647222221</v>
      </c>
      <c r="AG66" s="19">
        <f>'Suggested sizing'!$I$17</f>
        <v>28.5</v>
      </c>
      <c r="AH66" s="22">
        <f t="shared" si="10"/>
        <v>1.7507028990662108</v>
      </c>
      <c r="AI66" s="20"/>
      <c r="AJ66" s="20"/>
      <c r="AK66" s="20"/>
    </row>
    <row r="67" spans="1:37" x14ac:dyDescent="0.35">
      <c r="A67" t="s">
        <v>168</v>
      </c>
      <c r="B67">
        <v>2120.77</v>
      </c>
      <c r="C67">
        <v>6758.87</v>
      </c>
      <c r="D67">
        <v>1495.37</v>
      </c>
      <c r="E67">
        <v>5491.29</v>
      </c>
      <c r="F67">
        <v>2174.37</v>
      </c>
      <c r="G67">
        <v>6816.93</v>
      </c>
      <c r="H67">
        <v>2102.56</v>
      </c>
      <c r="I67">
        <v>11180.54</v>
      </c>
      <c r="J67">
        <v>1476.64</v>
      </c>
      <c r="K67">
        <v>10249.68</v>
      </c>
      <c r="L67">
        <v>2156.5500000000002</v>
      </c>
      <c r="M67">
        <v>11281.81</v>
      </c>
      <c r="N67">
        <v>2101.13</v>
      </c>
      <c r="O67">
        <v>10865.05</v>
      </c>
      <c r="P67">
        <v>1475.03</v>
      </c>
      <c r="Q67">
        <v>5283.49</v>
      </c>
      <c r="R67">
        <v>2169.1</v>
      </c>
      <c r="S67">
        <v>6728.45</v>
      </c>
      <c r="T67">
        <v>2168.56</v>
      </c>
      <c r="U67">
        <v>6718.97</v>
      </c>
      <c r="V67">
        <v>1473.44</v>
      </c>
      <c r="W67">
        <v>5327.59</v>
      </c>
      <c r="X67">
        <v>2099.64</v>
      </c>
      <c r="Y67">
        <v>11043.03</v>
      </c>
      <c r="Z67" s="19">
        <f t="shared" si="4"/>
        <v>5031.6191666666664</v>
      </c>
      <c r="AA67" s="19">
        <f t="shared" si="5"/>
        <v>2795.3439814814815</v>
      </c>
      <c r="AB67" s="19">
        <f t="shared" si="2"/>
        <v>1288.3605916825964</v>
      </c>
      <c r="AC67" s="20">
        <f t="shared" si="6"/>
        <v>0.79480947206790131</v>
      </c>
      <c r="AD67" s="21">
        <f>'Suggested sizing'!$C$18</f>
        <v>2.5</v>
      </c>
      <c r="AE67" s="22">
        <f t="shared" si="7"/>
        <v>3.1454079095152285</v>
      </c>
      <c r="AF67" s="19"/>
      <c r="AG67" s="19"/>
      <c r="AH67" s="22"/>
      <c r="AI67" s="20">
        <f t="shared" si="9"/>
        <v>19.254088179629633</v>
      </c>
      <c r="AJ67" s="20">
        <f t="shared" si="11"/>
        <v>80</v>
      </c>
      <c r="AK67" s="20">
        <f t="shared" si="12"/>
        <v>4.1549617542854147</v>
      </c>
    </row>
    <row r="68" spans="1:37" x14ac:dyDescent="0.35">
      <c r="A68" t="s">
        <v>169</v>
      </c>
      <c r="B68">
        <v>2971.65</v>
      </c>
      <c r="C68">
        <v>9634.1200000000008</v>
      </c>
      <c r="D68">
        <v>2178.89</v>
      </c>
      <c r="E68">
        <v>8060.33</v>
      </c>
      <c r="F68">
        <v>3069.69</v>
      </c>
      <c r="G68">
        <v>9782.11</v>
      </c>
      <c r="H68">
        <v>2946.08</v>
      </c>
      <c r="I68">
        <v>16772.2</v>
      </c>
      <c r="J68">
        <v>2158.6999999999998</v>
      </c>
      <c r="K68">
        <v>15375.8</v>
      </c>
      <c r="L68">
        <v>3051.47</v>
      </c>
      <c r="M68">
        <v>16924.11</v>
      </c>
      <c r="N68">
        <v>2944.08</v>
      </c>
      <c r="O68">
        <v>16298.92</v>
      </c>
      <c r="P68">
        <v>2156.35</v>
      </c>
      <c r="Q68">
        <v>7880.17</v>
      </c>
      <c r="R68">
        <v>3068.69</v>
      </c>
      <c r="S68">
        <v>9756.0300000000007</v>
      </c>
      <c r="T68">
        <v>3060.79</v>
      </c>
      <c r="U68">
        <v>9875.44</v>
      </c>
      <c r="V68">
        <v>2154.04</v>
      </c>
      <c r="W68">
        <v>7992.05</v>
      </c>
      <c r="X68">
        <v>2941.98</v>
      </c>
      <c r="Y68">
        <v>16565.919999999998</v>
      </c>
      <c r="Z68" s="19">
        <f t="shared" si="4"/>
        <v>7400.8170833333352</v>
      </c>
      <c r="AA68" s="19">
        <f t="shared" si="5"/>
        <v>4111.5650462962976</v>
      </c>
      <c r="AB68" s="19">
        <f t="shared" si="2"/>
        <v>875.92218179352938</v>
      </c>
      <c r="AC68" s="20">
        <f t="shared" si="6"/>
        <v>1.1690549948302473</v>
      </c>
      <c r="AD68" s="21">
        <f>'Suggested sizing'!$C$18</f>
        <v>2.5</v>
      </c>
      <c r="AE68" s="22">
        <f t="shared" si="7"/>
        <v>2.1384793795462227</v>
      </c>
      <c r="AF68" s="19">
        <f t="shared" si="8"/>
        <v>14.028659937962967</v>
      </c>
      <c r="AG68" s="19">
        <f>'Suggested sizing'!$I$18</f>
        <v>28.5</v>
      </c>
      <c r="AH68" s="22">
        <f t="shared" si="10"/>
        <v>2.0315554105689118</v>
      </c>
      <c r="AI68" s="20"/>
      <c r="AJ68" s="20"/>
      <c r="AK68" s="20"/>
    </row>
    <row r="71" spans="1:37" ht="58" x14ac:dyDescent="0.35">
      <c r="A71" t="s">
        <v>43</v>
      </c>
      <c r="B71" t="s">
        <v>171</v>
      </c>
      <c r="C71" t="s">
        <v>171</v>
      </c>
      <c r="D71" t="s">
        <v>171</v>
      </c>
      <c r="E71" t="s">
        <v>171</v>
      </c>
      <c r="F71" t="s">
        <v>171</v>
      </c>
      <c r="G71" t="s">
        <v>171</v>
      </c>
      <c r="H71" t="s">
        <v>171</v>
      </c>
      <c r="I71" t="s">
        <v>171</v>
      </c>
      <c r="J71" t="s">
        <v>171</v>
      </c>
      <c r="K71" t="s">
        <v>171</v>
      </c>
      <c r="L71" t="s">
        <v>171</v>
      </c>
      <c r="M71" t="s">
        <v>171</v>
      </c>
      <c r="N71" t="s">
        <v>171</v>
      </c>
      <c r="O71" t="s">
        <v>171</v>
      </c>
      <c r="P71" t="s">
        <v>171</v>
      </c>
      <c r="Q71" t="s">
        <v>171</v>
      </c>
      <c r="R71" t="s">
        <v>171</v>
      </c>
      <c r="S71" t="s">
        <v>171</v>
      </c>
      <c r="T71" t="s">
        <v>171</v>
      </c>
      <c r="U71" t="s">
        <v>171</v>
      </c>
      <c r="V71" t="s">
        <v>171</v>
      </c>
      <c r="W71" t="s">
        <v>171</v>
      </c>
      <c r="X71" t="s">
        <v>171</v>
      </c>
      <c r="Y71" t="s">
        <v>171</v>
      </c>
      <c r="Z71" s="15" t="s">
        <v>170</v>
      </c>
      <c r="AA71" s="15" t="s">
        <v>104</v>
      </c>
      <c r="AB71" s="15" t="s">
        <v>97</v>
      </c>
      <c r="AC71" s="15" t="s">
        <v>105</v>
      </c>
      <c r="AD71" s="15" t="s">
        <v>137</v>
      </c>
      <c r="AE71" s="15" t="s">
        <v>93</v>
      </c>
    </row>
    <row r="72" spans="1:37" x14ac:dyDescent="0.35">
      <c r="A72" t="s">
        <v>138</v>
      </c>
      <c r="B72">
        <v>1099.0999999999999</v>
      </c>
      <c r="C72">
        <v>4021.08</v>
      </c>
      <c r="D72">
        <v>135.57</v>
      </c>
      <c r="E72">
        <v>3726.1</v>
      </c>
      <c r="F72">
        <v>902.87</v>
      </c>
      <c r="G72">
        <v>3250.38</v>
      </c>
      <c r="H72">
        <v>1109.5899999999999</v>
      </c>
      <c r="I72">
        <v>11693.97</v>
      </c>
      <c r="J72">
        <v>141.24</v>
      </c>
      <c r="K72">
        <v>11653.08</v>
      </c>
      <c r="L72">
        <v>908.23</v>
      </c>
      <c r="M72">
        <v>11669.23</v>
      </c>
      <c r="N72">
        <v>1107.96</v>
      </c>
      <c r="O72">
        <v>11757.04</v>
      </c>
      <c r="P72">
        <v>135.58000000000001</v>
      </c>
      <c r="Q72">
        <v>2172.8200000000002</v>
      </c>
      <c r="R72">
        <v>893.4</v>
      </c>
      <c r="S72">
        <v>6540.7</v>
      </c>
      <c r="T72">
        <v>898.79</v>
      </c>
      <c r="U72">
        <v>6632.74</v>
      </c>
      <c r="V72">
        <v>141.25</v>
      </c>
      <c r="W72">
        <v>2181.54</v>
      </c>
      <c r="X72">
        <v>1118.45</v>
      </c>
      <c r="Y72">
        <v>11767.3</v>
      </c>
      <c r="Z72" s="19">
        <f>AVERAGE(B72:Y72)</f>
        <v>3985.7504166666663</v>
      </c>
      <c r="AA72" s="19">
        <f>Z72/1.8</f>
        <v>2214.3057870370367</v>
      </c>
      <c r="AB72" s="19">
        <f>AC72*1000/1024</f>
        <v>7.3781360794632507</v>
      </c>
      <c r="AC72" s="20">
        <f>AA72*3.412/1000</f>
        <v>7.5552113453703686</v>
      </c>
      <c r="AD72" s="19">
        <f>'Suggested sizing'!$F$3</f>
        <v>60</v>
      </c>
      <c r="AE72" s="22">
        <f>AD72/AC72</f>
        <v>7.9415382650766473</v>
      </c>
    </row>
    <row r="73" spans="1:37" x14ac:dyDescent="0.35">
      <c r="A73" t="s">
        <v>139</v>
      </c>
      <c r="Z73" s="19"/>
      <c r="AA73" s="19"/>
      <c r="AB73" s="19"/>
      <c r="AC73" s="20"/>
      <c r="AD73" s="19"/>
      <c r="AE73" s="22"/>
    </row>
    <row r="74" spans="1:37" x14ac:dyDescent="0.35">
      <c r="A74" t="s">
        <v>140</v>
      </c>
      <c r="B74">
        <v>2257.85</v>
      </c>
      <c r="C74">
        <v>9160.56</v>
      </c>
      <c r="D74">
        <v>3109.76</v>
      </c>
      <c r="E74">
        <v>7919.03</v>
      </c>
      <c r="F74">
        <v>2360.96</v>
      </c>
      <c r="G74">
        <v>9231.06</v>
      </c>
      <c r="H74">
        <v>2226.81</v>
      </c>
      <c r="I74">
        <v>15144.12</v>
      </c>
      <c r="J74">
        <v>3051.87</v>
      </c>
      <c r="K74">
        <v>14126.25</v>
      </c>
      <c r="L74">
        <v>2329.29</v>
      </c>
      <c r="M74">
        <v>15179.39</v>
      </c>
      <c r="N74">
        <v>2224.34</v>
      </c>
      <c r="O74">
        <v>15138.05</v>
      </c>
      <c r="P74">
        <v>3047.97</v>
      </c>
      <c r="Q74">
        <v>7500.09</v>
      </c>
      <c r="R74">
        <v>2345.77</v>
      </c>
      <c r="S74">
        <v>9076.19</v>
      </c>
      <c r="T74">
        <v>2348.1799999999998</v>
      </c>
      <c r="U74">
        <v>9096.56</v>
      </c>
      <c r="V74">
        <v>3051.73</v>
      </c>
      <c r="W74">
        <v>7512.72</v>
      </c>
      <c r="X74">
        <v>2225.5700000000002</v>
      </c>
      <c r="Y74">
        <v>15175.59</v>
      </c>
      <c r="Z74" s="19">
        <f t="shared" ref="Z74:Z102" si="13">AVERAGE(B74:Y74)</f>
        <v>6868.3212500000009</v>
      </c>
      <c r="AA74" s="19">
        <f t="shared" ref="AA74:AA102" si="14">Z74/1.8</f>
        <v>3815.734027777778</v>
      </c>
      <c r="AB74" s="19">
        <f t="shared" ref="AB74:AB102" si="15">AC74*1000/1024</f>
        <v>12.714145022243924</v>
      </c>
      <c r="AC74" s="20">
        <f t="shared" ref="AC74:AC102" si="16">AA74*3.412/1000</f>
        <v>13.019284502777779</v>
      </c>
      <c r="AD74" s="19">
        <f>'Suggested sizing'!$F$4</f>
        <v>60</v>
      </c>
      <c r="AE74" s="22">
        <f t="shared" ref="AE74:AE102" si="17">AD74/AC74</f>
        <v>4.6085481876671848</v>
      </c>
    </row>
    <row r="75" spans="1:37" x14ac:dyDescent="0.35">
      <c r="A75" t="s">
        <v>141</v>
      </c>
      <c r="Z75" s="19"/>
      <c r="AA75" s="19"/>
      <c r="AB75" s="19"/>
      <c r="AC75" s="20"/>
      <c r="AD75" s="19"/>
      <c r="AE75" s="22"/>
    </row>
    <row r="76" spans="1:37" x14ac:dyDescent="0.35">
      <c r="A76" t="s">
        <v>142</v>
      </c>
      <c r="B76">
        <v>2528.4</v>
      </c>
      <c r="C76">
        <v>10053.91</v>
      </c>
      <c r="D76">
        <v>1756.24</v>
      </c>
      <c r="E76">
        <v>8612.83</v>
      </c>
      <c r="F76">
        <v>2559.6999999999998</v>
      </c>
      <c r="G76">
        <v>9257.15</v>
      </c>
      <c r="H76">
        <v>2498.41</v>
      </c>
      <c r="I76">
        <v>17094.48</v>
      </c>
      <c r="J76">
        <v>1728.58</v>
      </c>
      <c r="K76">
        <v>16056.93</v>
      </c>
      <c r="L76">
        <v>2530.41</v>
      </c>
      <c r="M76">
        <v>17051.13</v>
      </c>
      <c r="N76">
        <v>2499.44</v>
      </c>
      <c r="O76">
        <v>16755.689999999999</v>
      </c>
      <c r="P76">
        <v>1737.63</v>
      </c>
      <c r="Q76">
        <v>6843.08</v>
      </c>
      <c r="R76">
        <v>2565.15</v>
      </c>
      <c r="S76">
        <v>12193.32</v>
      </c>
      <c r="T76">
        <v>2554.1799999999998</v>
      </c>
      <c r="U76">
        <v>12182.7</v>
      </c>
      <c r="V76">
        <v>1727.84</v>
      </c>
      <c r="W76">
        <v>6823.62</v>
      </c>
      <c r="X76">
        <v>2488.91</v>
      </c>
      <c r="Y76">
        <v>16774.990000000002</v>
      </c>
      <c r="Z76" s="19">
        <f t="shared" si="13"/>
        <v>7369.78</v>
      </c>
      <c r="AA76" s="19">
        <f t="shared" si="14"/>
        <v>4094.3222222222221</v>
      </c>
      <c r="AB76" s="19">
        <f t="shared" si="15"/>
        <v>13.642409592013887</v>
      </c>
      <c r="AC76" s="20">
        <f t="shared" si="16"/>
        <v>13.96982742222222</v>
      </c>
      <c r="AD76" s="19">
        <f>'Suggested sizing'!$F$5</f>
        <v>60</v>
      </c>
      <c r="AE76" s="22">
        <f t="shared" si="17"/>
        <v>4.2949707384757101</v>
      </c>
    </row>
    <row r="77" spans="1:37" x14ac:dyDescent="0.35">
      <c r="A77" t="s">
        <v>143</v>
      </c>
      <c r="Z77" s="19"/>
      <c r="AA77" s="19"/>
      <c r="AB77" s="19"/>
      <c r="AC77" s="20"/>
      <c r="AD77" s="19"/>
      <c r="AE77" s="22"/>
    </row>
    <row r="78" spans="1:37" x14ac:dyDescent="0.35">
      <c r="A78" t="s">
        <v>144</v>
      </c>
      <c r="B78">
        <v>2418.9299999999998</v>
      </c>
      <c r="C78">
        <v>9073.86</v>
      </c>
      <c r="D78">
        <v>3451.05</v>
      </c>
      <c r="E78">
        <v>7894.73</v>
      </c>
      <c r="F78">
        <v>2514.69</v>
      </c>
      <c r="G78">
        <v>9201.2800000000007</v>
      </c>
      <c r="H78">
        <v>2396.87</v>
      </c>
      <c r="I78">
        <v>14886.38</v>
      </c>
      <c r="J78">
        <v>3410.75</v>
      </c>
      <c r="K78">
        <v>13832.35</v>
      </c>
      <c r="L78">
        <v>2493.62</v>
      </c>
      <c r="M78">
        <v>14881.71</v>
      </c>
      <c r="N78">
        <v>2396.48</v>
      </c>
      <c r="O78">
        <v>14894.34</v>
      </c>
      <c r="P78">
        <v>3408.91</v>
      </c>
      <c r="Q78">
        <v>7617.5</v>
      </c>
      <c r="R78">
        <v>2505.7399999999998</v>
      </c>
      <c r="S78">
        <v>9124.94</v>
      </c>
      <c r="T78">
        <v>2505.9</v>
      </c>
      <c r="U78">
        <v>9127.24</v>
      </c>
      <c r="V78">
        <v>3408.19</v>
      </c>
      <c r="W78">
        <v>7618.2</v>
      </c>
      <c r="X78">
        <v>2395.6799999999998</v>
      </c>
      <c r="Y78">
        <v>14922.94</v>
      </c>
      <c r="Z78" s="19">
        <f t="shared" si="13"/>
        <v>6932.5950000000003</v>
      </c>
      <c r="AA78" s="19">
        <f t="shared" si="14"/>
        <v>3851.4416666666666</v>
      </c>
      <c r="AB78" s="19">
        <f t="shared" si="15"/>
        <v>12.833123990885417</v>
      </c>
      <c r="AC78" s="20">
        <f t="shared" si="16"/>
        <v>13.141118966666667</v>
      </c>
      <c r="AD78" s="19">
        <f>'Suggested sizing'!$F$6</f>
        <v>60</v>
      </c>
      <c r="AE78" s="22">
        <f t="shared" si="17"/>
        <v>4.5658212327423593</v>
      </c>
    </row>
    <row r="79" spans="1:37" x14ac:dyDescent="0.35">
      <c r="A79" t="s">
        <v>145</v>
      </c>
      <c r="Z79" s="19"/>
      <c r="AA79" s="19"/>
      <c r="AB79" s="19"/>
      <c r="AC79" s="20"/>
      <c r="AD79" s="19"/>
      <c r="AE79" s="22"/>
    </row>
    <row r="80" spans="1:37" x14ac:dyDescent="0.35">
      <c r="A80" t="s">
        <v>146</v>
      </c>
      <c r="B80">
        <v>2575.92</v>
      </c>
      <c r="C80">
        <v>9168.7000000000007</v>
      </c>
      <c r="D80">
        <v>1608.95</v>
      </c>
      <c r="E80">
        <v>7490.25</v>
      </c>
      <c r="F80">
        <v>2663.48</v>
      </c>
      <c r="G80">
        <v>9114.27</v>
      </c>
      <c r="H80">
        <v>2589.25</v>
      </c>
      <c r="I80">
        <v>17222.63</v>
      </c>
      <c r="J80">
        <v>1621.84</v>
      </c>
      <c r="K80">
        <v>16366.01</v>
      </c>
      <c r="L80">
        <v>2676.6</v>
      </c>
      <c r="M80">
        <v>17195.310000000001</v>
      </c>
      <c r="N80">
        <v>2587.6</v>
      </c>
      <c r="O80">
        <v>16761.22</v>
      </c>
      <c r="P80">
        <v>1608.96</v>
      </c>
      <c r="Q80">
        <v>6800.12</v>
      </c>
      <c r="R80">
        <v>2651.08</v>
      </c>
      <c r="S80">
        <v>10697.28</v>
      </c>
      <c r="T80">
        <v>2664.22</v>
      </c>
      <c r="U80">
        <v>10746.91</v>
      </c>
      <c r="V80">
        <v>1621.84</v>
      </c>
      <c r="W80">
        <v>6789.74</v>
      </c>
      <c r="X80">
        <v>2600.9299999999998</v>
      </c>
      <c r="Y80">
        <v>16813.86</v>
      </c>
      <c r="Z80" s="19">
        <f t="shared" si="13"/>
        <v>7193.2070833333319</v>
      </c>
      <c r="AA80" s="19">
        <f t="shared" si="14"/>
        <v>3996.2261574074064</v>
      </c>
      <c r="AB80" s="19">
        <f t="shared" si="15"/>
        <v>13.315550438548897</v>
      </c>
      <c r="AC80" s="20">
        <f t="shared" si="16"/>
        <v>13.635123649074071</v>
      </c>
      <c r="AD80" s="19">
        <f>'Suggested sizing'!$F$7</f>
        <v>60</v>
      </c>
      <c r="AE80" s="22">
        <f t="shared" si="17"/>
        <v>4.4004001389510288</v>
      </c>
    </row>
    <row r="81" spans="1:31" x14ac:dyDescent="0.35">
      <c r="A81" t="s">
        <v>147</v>
      </c>
      <c r="Z81" s="19"/>
      <c r="AA81" s="19"/>
      <c r="AB81" s="19"/>
      <c r="AC81" s="20"/>
      <c r="AD81" s="19"/>
      <c r="AE81" s="22"/>
    </row>
    <row r="82" spans="1:31" x14ac:dyDescent="0.35">
      <c r="A82" t="s">
        <v>148</v>
      </c>
      <c r="B82">
        <v>2630.99</v>
      </c>
      <c r="C82">
        <v>9670.31</v>
      </c>
      <c r="D82">
        <v>1822.64</v>
      </c>
      <c r="E82">
        <v>8394</v>
      </c>
      <c r="F82">
        <v>2692.64</v>
      </c>
      <c r="G82">
        <v>9037.01</v>
      </c>
      <c r="H82">
        <v>2610.36</v>
      </c>
      <c r="I82">
        <v>15878.16</v>
      </c>
      <c r="J82">
        <v>1803.29</v>
      </c>
      <c r="K82">
        <v>14894.77</v>
      </c>
      <c r="L82">
        <v>2672.07</v>
      </c>
      <c r="M82">
        <v>15906.41</v>
      </c>
      <c r="N82">
        <v>2609.98</v>
      </c>
      <c r="O82">
        <v>15567.21</v>
      </c>
      <c r="P82">
        <v>1802.52</v>
      </c>
      <c r="Q82">
        <v>6691.2</v>
      </c>
      <c r="R82">
        <v>2683.39</v>
      </c>
      <c r="S82">
        <v>11650.61</v>
      </c>
      <c r="T82">
        <v>2691.03</v>
      </c>
      <c r="U82">
        <v>11728.76</v>
      </c>
      <c r="V82">
        <v>1809.58</v>
      </c>
      <c r="W82">
        <v>6714.77</v>
      </c>
      <c r="X82">
        <v>2617.5500000000002</v>
      </c>
      <c r="Y82">
        <v>15626.71</v>
      </c>
      <c r="Z82" s="19">
        <f t="shared" si="13"/>
        <v>7091.9149999999981</v>
      </c>
      <c r="AA82" s="19">
        <f t="shared" si="14"/>
        <v>3939.9527777777766</v>
      </c>
      <c r="AB82" s="19">
        <f t="shared" si="15"/>
        <v>13.128045779079857</v>
      </c>
      <c r="AC82" s="20">
        <f t="shared" si="16"/>
        <v>13.443118877777774</v>
      </c>
      <c r="AD82" s="19">
        <f>'Suggested sizing'!$F$8</f>
        <v>60</v>
      </c>
      <c r="AE82" s="22">
        <f t="shared" si="17"/>
        <v>4.4632499753597621</v>
      </c>
    </row>
    <row r="83" spans="1:31" x14ac:dyDescent="0.35">
      <c r="A83" t="s">
        <v>149</v>
      </c>
      <c r="Z83" s="19"/>
      <c r="AA83" s="19"/>
      <c r="AB83" s="19"/>
      <c r="AC83" s="20"/>
      <c r="AD83" s="19"/>
      <c r="AE83" s="22"/>
    </row>
    <row r="84" spans="1:31" x14ac:dyDescent="0.35">
      <c r="A84" t="s">
        <v>150</v>
      </c>
      <c r="B84">
        <v>1953.76</v>
      </c>
      <c r="C84">
        <v>8194.93</v>
      </c>
      <c r="D84">
        <v>1721.68</v>
      </c>
      <c r="E84">
        <v>7585.74</v>
      </c>
      <c r="F84">
        <v>2190.33</v>
      </c>
      <c r="G84">
        <v>8018.6</v>
      </c>
      <c r="H84">
        <v>1942.84</v>
      </c>
      <c r="I84">
        <v>15486.05</v>
      </c>
      <c r="J84">
        <v>1708.21</v>
      </c>
      <c r="K84">
        <v>14761.16</v>
      </c>
      <c r="L84">
        <v>2178.66</v>
      </c>
      <c r="M84">
        <v>15508.61</v>
      </c>
      <c r="N84">
        <v>1938.52</v>
      </c>
      <c r="O84">
        <v>15104.82</v>
      </c>
      <c r="P84">
        <v>1706.65</v>
      </c>
      <c r="Q84">
        <v>7019.52</v>
      </c>
      <c r="R84">
        <v>2195.4499999999998</v>
      </c>
      <c r="S84">
        <v>10662.89</v>
      </c>
      <c r="T84">
        <v>2189.0100000000002</v>
      </c>
      <c r="U84">
        <v>10816.48</v>
      </c>
      <c r="V84">
        <v>1704.24</v>
      </c>
      <c r="W84">
        <v>7043.23</v>
      </c>
      <c r="X84">
        <v>1932.25</v>
      </c>
      <c r="Y84">
        <v>15212.91</v>
      </c>
      <c r="Z84" s="19">
        <f t="shared" si="13"/>
        <v>6615.689166666667</v>
      </c>
      <c r="AA84" s="19">
        <f t="shared" si="14"/>
        <v>3675.3828703703703</v>
      </c>
      <c r="AB84" s="19">
        <f t="shared" si="15"/>
        <v>12.246490579788773</v>
      </c>
      <c r="AC84" s="20">
        <f t="shared" si="16"/>
        <v>12.540406353703704</v>
      </c>
      <c r="AD84" s="19">
        <f>'Suggested sizing'!$F$9</f>
        <v>60</v>
      </c>
      <c r="AE84" s="22">
        <f t="shared" si="17"/>
        <v>4.7845339542988174</v>
      </c>
    </row>
    <row r="85" spans="1:31" x14ac:dyDescent="0.35">
      <c r="A85" t="s">
        <v>151</v>
      </c>
      <c r="Z85" s="19"/>
      <c r="AA85" s="19"/>
      <c r="AB85" s="19"/>
      <c r="AC85" s="20"/>
      <c r="AD85" s="19"/>
      <c r="AE85" s="22"/>
    </row>
    <row r="86" spans="1:31" x14ac:dyDescent="0.35">
      <c r="A86" t="s">
        <v>152</v>
      </c>
      <c r="B86">
        <v>2785.04</v>
      </c>
      <c r="C86">
        <v>10101.08</v>
      </c>
      <c r="D86">
        <v>2408.58</v>
      </c>
      <c r="E86">
        <v>8742.7199999999993</v>
      </c>
      <c r="F86">
        <v>3049.51</v>
      </c>
      <c r="G86">
        <v>10223.11</v>
      </c>
      <c r="H86">
        <v>2777.47</v>
      </c>
      <c r="I86">
        <v>18761.099999999999</v>
      </c>
      <c r="J86">
        <v>2401.3000000000002</v>
      </c>
      <c r="K86">
        <v>17584.54</v>
      </c>
      <c r="L86">
        <v>3035.92</v>
      </c>
      <c r="M86">
        <v>18868.32</v>
      </c>
      <c r="N86">
        <v>2770.9</v>
      </c>
      <c r="O86">
        <v>18286.939999999999</v>
      </c>
      <c r="P86">
        <v>2397.83</v>
      </c>
      <c r="Q86">
        <v>8561.92</v>
      </c>
      <c r="R86">
        <v>3048.18</v>
      </c>
      <c r="S86">
        <v>12110.04</v>
      </c>
      <c r="T86">
        <v>3047.05</v>
      </c>
      <c r="U86">
        <v>12229.75</v>
      </c>
      <c r="V86">
        <v>2397.59</v>
      </c>
      <c r="W86">
        <v>8752.76</v>
      </c>
      <c r="X86">
        <v>2768.88</v>
      </c>
      <c r="Y86">
        <v>18470.79</v>
      </c>
      <c r="Z86" s="19">
        <f t="shared" si="13"/>
        <v>8149.2216666666673</v>
      </c>
      <c r="AA86" s="19">
        <f t="shared" si="14"/>
        <v>4527.3453703703708</v>
      </c>
      <c r="AB86" s="19">
        <f t="shared" si="15"/>
        <v>15.085256253616899</v>
      </c>
      <c r="AC86" s="20">
        <f t="shared" si="16"/>
        <v>15.447302403703706</v>
      </c>
      <c r="AD86" s="19">
        <f>'Suggested sizing'!$F$10</f>
        <v>60</v>
      </c>
      <c r="AE86" s="22">
        <f t="shared" si="17"/>
        <v>3.8841733289052569</v>
      </c>
    </row>
    <row r="87" spans="1:31" x14ac:dyDescent="0.35">
      <c r="A87" t="s">
        <v>153</v>
      </c>
      <c r="Z87" s="19"/>
      <c r="AA87" s="19"/>
      <c r="AB87" s="19"/>
      <c r="AC87" s="20"/>
      <c r="AD87" s="19"/>
      <c r="AE87" s="22"/>
    </row>
    <row r="88" spans="1:31" x14ac:dyDescent="0.35">
      <c r="A88" t="s">
        <v>154</v>
      </c>
      <c r="B88">
        <v>2874.65</v>
      </c>
      <c r="C88">
        <v>10947.27</v>
      </c>
      <c r="D88">
        <v>2296.66</v>
      </c>
      <c r="E88">
        <v>9476.94</v>
      </c>
      <c r="F88">
        <v>3036.58</v>
      </c>
      <c r="G88">
        <v>11050.05</v>
      </c>
      <c r="H88">
        <v>2866.06</v>
      </c>
      <c r="I88">
        <v>19231.72</v>
      </c>
      <c r="J88">
        <v>2285.27</v>
      </c>
      <c r="K88">
        <v>17928.96</v>
      </c>
      <c r="L88">
        <v>3027.06</v>
      </c>
      <c r="M88">
        <v>19238.68</v>
      </c>
      <c r="N88">
        <v>2862.48</v>
      </c>
      <c r="O88">
        <v>18989.240000000002</v>
      </c>
      <c r="P88">
        <v>2283.39</v>
      </c>
      <c r="Q88">
        <v>9345.17</v>
      </c>
      <c r="R88">
        <v>3033.51</v>
      </c>
      <c r="S88">
        <v>13255.69</v>
      </c>
      <c r="T88">
        <v>3033.8</v>
      </c>
      <c r="U88">
        <v>13386.06</v>
      </c>
      <c r="V88">
        <v>2283.65</v>
      </c>
      <c r="W88">
        <v>9348.08</v>
      </c>
      <c r="X88">
        <v>2862.56</v>
      </c>
      <c r="Y88">
        <v>19030.330000000002</v>
      </c>
      <c r="Z88" s="19">
        <f t="shared" si="13"/>
        <v>8498.9108333333334</v>
      </c>
      <c r="AA88" s="19">
        <f t="shared" si="14"/>
        <v>4721.6171296296297</v>
      </c>
      <c r="AB88" s="19">
        <f t="shared" si="15"/>
        <v>15.732575826461227</v>
      </c>
      <c r="AC88" s="20">
        <f t="shared" si="16"/>
        <v>16.110157646296297</v>
      </c>
      <c r="AD88" s="19">
        <f>'Suggested sizing'!$F$11</f>
        <v>60</v>
      </c>
      <c r="AE88" s="22">
        <f t="shared" si="17"/>
        <v>3.7243583407015208</v>
      </c>
    </row>
    <row r="89" spans="1:31" x14ac:dyDescent="0.35">
      <c r="A89" t="s">
        <v>155</v>
      </c>
      <c r="Z89" s="19"/>
      <c r="AA89" s="19"/>
      <c r="AB89" s="19"/>
      <c r="AC89" s="20"/>
      <c r="AD89" s="19"/>
      <c r="AE89" s="22"/>
    </row>
    <row r="90" spans="1:31" x14ac:dyDescent="0.35">
      <c r="A90" t="s">
        <v>156</v>
      </c>
      <c r="B90">
        <v>3807.04</v>
      </c>
      <c r="C90">
        <v>10666.14</v>
      </c>
      <c r="D90">
        <v>2641.61</v>
      </c>
      <c r="E90">
        <v>8302.23</v>
      </c>
      <c r="F90">
        <v>3876.05</v>
      </c>
      <c r="G90">
        <v>10684.26</v>
      </c>
      <c r="H90">
        <v>3789.96</v>
      </c>
      <c r="I90">
        <v>17495.29</v>
      </c>
      <c r="J90">
        <v>2623.78</v>
      </c>
      <c r="K90">
        <v>16038.39</v>
      </c>
      <c r="L90">
        <v>3859.08</v>
      </c>
      <c r="M90">
        <v>17555.169999999998</v>
      </c>
      <c r="N90">
        <v>3786.73</v>
      </c>
      <c r="O90">
        <v>17051.259999999998</v>
      </c>
      <c r="P90">
        <v>2620.87</v>
      </c>
      <c r="Q90">
        <v>7894.38</v>
      </c>
      <c r="R90">
        <v>3866.9</v>
      </c>
      <c r="S90">
        <v>10560.41</v>
      </c>
      <c r="T90">
        <v>3867.34</v>
      </c>
      <c r="U90">
        <v>10572.31</v>
      </c>
      <c r="V90">
        <v>2621.38</v>
      </c>
      <c r="W90">
        <v>8099.16</v>
      </c>
      <c r="X90">
        <v>3787.09</v>
      </c>
      <c r="Y90">
        <v>17111.91</v>
      </c>
      <c r="Z90" s="19">
        <f t="shared" si="13"/>
        <v>8049.1141666666663</v>
      </c>
      <c r="AA90" s="19">
        <f t="shared" si="14"/>
        <v>4471.730092592592</v>
      </c>
      <c r="AB90" s="19">
        <f t="shared" si="15"/>
        <v>14.89994441008391</v>
      </c>
      <c r="AC90" s="20">
        <f t="shared" si="16"/>
        <v>15.257543075925923</v>
      </c>
      <c r="AD90" s="19">
        <f>'Suggested sizing'!$F$12</f>
        <v>80</v>
      </c>
      <c r="AE90" s="22">
        <f t="shared" si="17"/>
        <v>5.2433081526886074</v>
      </c>
    </row>
    <row r="91" spans="1:31" x14ac:dyDescent="0.35">
      <c r="A91" t="s">
        <v>157</v>
      </c>
      <c r="Z91" s="19"/>
      <c r="AA91" s="19"/>
      <c r="AB91" s="19"/>
      <c r="AC91" s="20"/>
      <c r="AD91" s="19"/>
      <c r="AE91" s="22"/>
    </row>
    <row r="92" spans="1:31" x14ac:dyDescent="0.35">
      <c r="A92" t="s">
        <v>158</v>
      </c>
      <c r="B92">
        <v>4870.5600000000004</v>
      </c>
      <c r="C92">
        <v>13721.56</v>
      </c>
      <c r="D92">
        <v>6052.39</v>
      </c>
      <c r="E92">
        <v>11687.17</v>
      </c>
      <c r="F92">
        <v>5161</v>
      </c>
      <c r="G92">
        <v>14121.8</v>
      </c>
      <c r="H92">
        <v>4852.12</v>
      </c>
      <c r="I92">
        <v>22001.97</v>
      </c>
      <c r="J92">
        <v>6106.78</v>
      </c>
      <c r="K92">
        <v>19740.28</v>
      </c>
      <c r="L92">
        <v>5145.0200000000004</v>
      </c>
      <c r="M92">
        <v>22042.53</v>
      </c>
      <c r="N92">
        <v>4856.47</v>
      </c>
      <c r="O92">
        <v>21447.200000000001</v>
      </c>
      <c r="P92">
        <v>6029.62</v>
      </c>
      <c r="Q92">
        <v>11625.75</v>
      </c>
      <c r="R92">
        <v>5157.62</v>
      </c>
      <c r="S92">
        <v>14674.77</v>
      </c>
      <c r="T92">
        <v>5152.8</v>
      </c>
      <c r="U92">
        <v>15081.54</v>
      </c>
      <c r="V92">
        <v>6021.92</v>
      </c>
      <c r="W92">
        <v>11622.09</v>
      </c>
      <c r="X92">
        <v>4852.04</v>
      </c>
      <c r="Y92">
        <v>21509.29</v>
      </c>
      <c r="Z92" s="19">
        <f t="shared" si="13"/>
        <v>10980.595416666665</v>
      </c>
      <c r="AA92" s="19">
        <f t="shared" si="14"/>
        <v>6100.3307870370363</v>
      </c>
      <c r="AB92" s="19">
        <f t="shared" si="15"/>
        <v>20.326492817744498</v>
      </c>
      <c r="AC92" s="20">
        <f t="shared" si="16"/>
        <v>20.814328645370367</v>
      </c>
      <c r="AD92" s="19">
        <f>'Suggested sizing'!$F$13</f>
        <v>80</v>
      </c>
      <c r="AE92" s="22">
        <f t="shared" si="17"/>
        <v>3.8435061424762322</v>
      </c>
    </row>
    <row r="93" spans="1:31" x14ac:dyDescent="0.35">
      <c r="A93" t="s">
        <v>159</v>
      </c>
      <c r="Z93" s="19"/>
      <c r="AA93" s="19"/>
      <c r="AB93" s="19"/>
      <c r="AC93" s="20"/>
      <c r="AD93" s="19"/>
      <c r="AE93" s="22"/>
    </row>
    <row r="94" spans="1:31" x14ac:dyDescent="0.35">
      <c r="A94" t="s">
        <v>160</v>
      </c>
      <c r="B94">
        <v>2405.9699999999998</v>
      </c>
      <c r="C94">
        <v>9192.9500000000007</v>
      </c>
      <c r="D94">
        <v>1787.21</v>
      </c>
      <c r="E94">
        <v>7171.47</v>
      </c>
      <c r="F94">
        <v>2684.72</v>
      </c>
      <c r="G94">
        <v>9250.52</v>
      </c>
      <c r="H94">
        <v>2377.66</v>
      </c>
      <c r="I94">
        <v>14808.62</v>
      </c>
      <c r="J94">
        <v>1760.98</v>
      </c>
      <c r="K94">
        <v>13643.97</v>
      </c>
      <c r="L94">
        <v>2677.74</v>
      </c>
      <c r="M94">
        <v>14938.56</v>
      </c>
      <c r="N94">
        <v>2374.7399999999998</v>
      </c>
      <c r="O94">
        <v>14465.28</v>
      </c>
      <c r="P94">
        <v>1754.36</v>
      </c>
      <c r="Q94">
        <v>6837.95</v>
      </c>
      <c r="R94">
        <v>2672.04</v>
      </c>
      <c r="S94">
        <v>9153.7099999999991</v>
      </c>
      <c r="T94">
        <v>2674.18</v>
      </c>
      <c r="U94">
        <v>9184</v>
      </c>
      <c r="V94">
        <v>1759.71</v>
      </c>
      <c r="W94">
        <v>6867.05</v>
      </c>
      <c r="X94">
        <v>2379.9499999999998</v>
      </c>
      <c r="Y94">
        <v>14691.56</v>
      </c>
      <c r="Z94" s="19">
        <f t="shared" si="13"/>
        <v>6563.1208333333334</v>
      </c>
      <c r="AA94" s="19">
        <f t="shared" si="14"/>
        <v>3646.1782407407409</v>
      </c>
      <c r="AB94" s="19">
        <f t="shared" si="15"/>
        <v>12.149179841218171</v>
      </c>
      <c r="AC94" s="20">
        <f t="shared" si="16"/>
        <v>12.440760157407407</v>
      </c>
      <c r="AD94" s="19">
        <f>'Suggested sizing'!$F$14</f>
        <v>80</v>
      </c>
      <c r="AE94" s="22">
        <f t="shared" si="17"/>
        <v>6.430475227220489</v>
      </c>
    </row>
    <row r="95" spans="1:31" x14ac:dyDescent="0.35">
      <c r="A95" t="s">
        <v>161</v>
      </c>
      <c r="Z95" s="19"/>
      <c r="AA95" s="19"/>
      <c r="AB95" s="19"/>
      <c r="AC95" s="20"/>
      <c r="AD95" s="19"/>
      <c r="AE95" s="22"/>
    </row>
    <row r="96" spans="1:31" x14ac:dyDescent="0.35">
      <c r="A96" t="s">
        <v>162</v>
      </c>
      <c r="B96">
        <v>6983.13</v>
      </c>
      <c r="C96">
        <v>16546.61</v>
      </c>
      <c r="D96">
        <v>5339.33</v>
      </c>
      <c r="E96">
        <v>13643.67</v>
      </c>
      <c r="F96">
        <v>7043.98</v>
      </c>
      <c r="G96">
        <v>16572.88</v>
      </c>
      <c r="H96">
        <v>6978.19</v>
      </c>
      <c r="I96">
        <v>23100.79</v>
      </c>
      <c r="J96">
        <v>5331.91</v>
      </c>
      <c r="K96">
        <v>20644.39</v>
      </c>
      <c r="L96">
        <v>7041.64</v>
      </c>
      <c r="M96">
        <v>23105.85</v>
      </c>
      <c r="N96">
        <v>6976.89</v>
      </c>
      <c r="O96">
        <v>23436.21</v>
      </c>
      <c r="P96">
        <v>5322.66</v>
      </c>
      <c r="Q96">
        <v>13469.4</v>
      </c>
      <c r="R96">
        <v>7031.39</v>
      </c>
      <c r="S96">
        <v>16504.46</v>
      </c>
      <c r="T96">
        <v>7042.06</v>
      </c>
      <c r="U96">
        <v>16531.939999999999</v>
      </c>
      <c r="V96">
        <v>5331.28</v>
      </c>
      <c r="W96">
        <v>13489.39</v>
      </c>
      <c r="X96">
        <v>6985.19</v>
      </c>
      <c r="Y96">
        <v>23651.85</v>
      </c>
      <c r="Z96" s="19">
        <f t="shared" si="13"/>
        <v>12421.045416666668</v>
      </c>
      <c r="AA96" s="19">
        <f t="shared" si="14"/>
        <v>6900.5807870370372</v>
      </c>
      <c r="AB96" s="19">
        <f t="shared" si="15"/>
        <v>22.992950825557003</v>
      </c>
      <c r="AC96" s="20">
        <f t="shared" si="16"/>
        <v>23.544781645370371</v>
      </c>
      <c r="AD96" s="19">
        <f>'Suggested sizing'!$F$15</f>
        <v>80</v>
      </c>
      <c r="AE96" s="22">
        <f t="shared" si="17"/>
        <v>3.3977805020642635</v>
      </c>
    </row>
    <row r="97" spans="1:31" x14ac:dyDescent="0.35">
      <c r="A97" t="s">
        <v>163</v>
      </c>
      <c r="Z97" s="19"/>
      <c r="AA97" s="19"/>
      <c r="AB97" s="19"/>
      <c r="AC97" s="20"/>
      <c r="AD97" s="19"/>
      <c r="AE97" s="22"/>
    </row>
    <row r="98" spans="1:31" x14ac:dyDescent="0.35">
      <c r="A98" t="s">
        <v>164</v>
      </c>
      <c r="B98">
        <v>4684.13</v>
      </c>
      <c r="C98">
        <v>11101.24</v>
      </c>
      <c r="D98">
        <v>5084.42</v>
      </c>
      <c r="E98">
        <v>8323.43</v>
      </c>
      <c r="F98">
        <v>4771.55</v>
      </c>
      <c r="G98">
        <v>11158.13</v>
      </c>
      <c r="H98">
        <v>4683.79</v>
      </c>
      <c r="I98">
        <v>16829.37</v>
      </c>
      <c r="J98">
        <v>5086.6099999999997</v>
      </c>
      <c r="K98">
        <v>14958.7</v>
      </c>
      <c r="L98">
        <v>4772.2</v>
      </c>
      <c r="M98">
        <v>17002.8</v>
      </c>
      <c r="N98">
        <v>4682.3</v>
      </c>
      <c r="O98">
        <v>16712.91</v>
      </c>
      <c r="P98">
        <v>5066.99</v>
      </c>
      <c r="Q98">
        <v>8190.65</v>
      </c>
      <c r="R98">
        <v>4760.1099999999997</v>
      </c>
      <c r="S98">
        <v>11490.41</v>
      </c>
      <c r="T98">
        <v>4770.67</v>
      </c>
      <c r="U98">
        <v>11745.46</v>
      </c>
      <c r="V98">
        <v>5085.34</v>
      </c>
      <c r="W98">
        <v>8215.34</v>
      </c>
      <c r="X98">
        <v>4692.91</v>
      </c>
      <c r="Y98">
        <v>16945.86</v>
      </c>
      <c r="Z98" s="19">
        <f t="shared" si="13"/>
        <v>8783.9716666666664</v>
      </c>
      <c r="AA98" s="19">
        <f t="shared" si="14"/>
        <v>4879.9842592592586</v>
      </c>
      <c r="AB98" s="19">
        <f t="shared" si="15"/>
        <v>16.26026005135995</v>
      </c>
      <c r="AC98" s="20">
        <f t="shared" si="16"/>
        <v>16.650506292592588</v>
      </c>
      <c r="AD98" s="19">
        <f>'Suggested sizing'!$F$16</f>
        <v>80</v>
      </c>
      <c r="AE98" s="22">
        <f t="shared" si="17"/>
        <v>4.804658704918185</v>
      </c>
    </row>
    <row r="99" spans="1:31" x14ac:dyDescent="0.35">
      <c r="A99" t="s">
        <v>165</v>
      </c>
      <c r="Z99" s="19"/>
      <c r="AA99" s="19"/>
      <c r="AB99" s="19"/>
      <c r="AC99" s="20"/>
      <c r="AD99" s="19"/>
      <c r="AE99" s="22"/>
    </row>
    <row r="100" spans="1:31" x14ac:dyDescent="0.35">
      <c r="A100" t="s">
        <v>166</v>
      </c>
      <c r="B100">
        <v>6427.1</v>
      </c>
      <c r="C100">
        <v>15576.84</v>
      </c>
      <c r="D100">
        <v>4902.08</v>
      </c>
      <c r="E100">
        <v>12959.65</v>
      </c>
      <c r="F100">
        <v>6748.46</v>
      </c>
      <c r="G100">
        <v>15850.52</v>
      </c>
      <c r="H100">
        <v>6419.72</v>
      </c>
      <c r="I100">
        <v>24240.28</v>
      </c>
      <c r="J100">
        <v>4895.2700000000004</v>
      </c>
      <c r="K100">
        <v>21608.07</v>
      </c>
      <c r="L100">
        <v>6740.73</v>
      </c>
      <c r="M100">
        <v>24646</v>
      </c>
      <c r="N100">
        <v>6416.21</v>
      </c>
      <c r="O100">
        <v>23690.58</v>
      </c>
      <c r="P100">
        <v>4894.75</v>
      </c>
      <c r="Q100">
        <v>12947.47</v>
      </c>
      <c r="R100">
        <v>6747.6</v>
      </c>
      <c r="S100">
        <v>16938.580000000002</v>
      </c>
      <c r="T100">
        <v>6748.33</v>
      </c>
      <c r="U100">
        <v>17626.669999999998</v>
      </c>
      <c r="V100">
        <v>4895.37</v>
      </c>
      <c r="W100">
        <v>13540.08</v>
      </c>
      <c r="X100">
        <v>6416.64</v>
      </c>
      <c r="Y100">
        <v>24310.01</v>
      </c>
      <c r="Z100" s="19">
        <f t="shared" si="13"/>
        <v>12341.125416666669</v>
      </c>
      <c r="AA100" s="19">
        <f t="shared" si="14"/>
        <v>6856.1807870370385</v>
      </c>
      <c r="AB100" s="19">
        <f t="shared" si="15"/>
        <v>22.845008638057006</v>
      </c>
      <c r="AC100" s="20">
        <f t="shared" si="16"/>
        <v>23.393288845370375</v>
      </c>
      <c r="AD100" s="19">
        <f>'Suggested sizing'!$F$17</f>
        <v>80</v>
      </c>
      <c r="AE100" s="22">
        <f t="shared" si="17"/>
        <v>3.4197842179780684</v>
      </c>
    </row>
    <row r="101" spans="1:31" x14ac:dyDescent="0.35">
      <c r="A101" t="s">
        <v>167</v>
      </c>
      <c r="Z101" s="19"/>
      <c r="AA101" s="19"/>
      <c r="AB101" s="19"/>
      <c r="AC101" s="20"/>
      <c r="AD101" s="19"/>
      <c r="AE101" s="22"/>
    </row>
    <row r="102" spans="1:31" x14ac:dyDescent="0.35">
      <c r="A102" t="s">
        <v>168</v>
      </c>
      <c r="B102">
        <v>4078.5</v>
      </c>
      <c r="C102">
        <v>13222.73</v>
      </c>
      <c r="D102">
        <v>2990.4</v>
      </c>
      <c r="E102">
        <v>11062.63</v>
      </c>
      <c r="F102">
        <v>4213.08</v>
      </c>
      <c r="G102">
        <v>13425.83</v>
      </c>
      <c r="H102">
        <v>4043.4</v>
      </c>
      <c r="I102">
        <v>23019.67</v>
      </c>
      <c r="J102">
        <v>2962.69</v>
      </c>
      <c r="K102">
        <v>21102.959999999999</v>
      </c>
      <c r="L102">
        <v>4188.07</v>
      </c>
      <c r="M102">
        <v>23228.15</v>
      </c>
      <c r="N102">
        <v>4040.66</v>
      </c>
      <c r="O102">
        <v>22370.1</v>
      </c>
      <c r="P102">
        <v>2959.47</v>
      </c>
      <c r="Q102">
        <v>10815.36</v>
      </c>
      <c r="R102">
        <v>4211.7</v>
      </c>
      <c r="S102">
        <v>13390.04</v>
      </c>
      <c r="T102">
        <v>4200.87</v>
      </c>
      <c r="U102">
        <v>13553.92</v>
      </c>
      <c r="V102">
        <v>2956.3</v>
      </c>
      <c r="W102">
        <v>10968.92</v>
      </c>
      <c r="X102">
        <v>4037.78</v>
      </c>
      <c r="Y102">
        <v>22736.55</v>
      </c>
      <c r="Z102" s="19">
        <f t="shared" si="13"/>
        <v>10157.490833333335</v>
      </c>
      <c r="AA102" s="19">
        <f t="shared" si="14"/>
        <v>5643.050462962964</v>
      </c>
      <c r="AB102" s="19">
        <f t="shared" si="15"/>
        <v>18.802820487919565</v>
      </c>
      <c r="AC102" s="20">
        <f t="shared" si="16"/>
        <v>19.254088179629633</v>
      </c>
      <c r="AD102" s="19">
        <f>'Suggested sizing'!$F$18</f>
        <v>80</v>
      </c>
      <c r="AE102" s="22">
        <f t="shared" si="17"/>
        <v>4.1549617542854147</v>
      </c>
    </row>
    <row r="103" spans="1:31" x14ac:dyDescent="0.35">
      <c r="A103" t="s">
        <v>169</v>
      </c>
      <c r="Z103" s="19"/>
      <c r="AA103" s="19"/>
      <c r="AB103" s="19"/>
      <c r="AC103" s="20"/>
      <c r="AD103" s="19"/>
      <c r="AE103" s="22"/>
    </row>
    <row r="105" spans="1:31" x14ac:dyDescent="0.35">
      <c r="A105" t="s">
        <v>43</v>
      </c>
    </row>
    <row r="106" spans="1:31" x14ac:dyDescent="0.35">
      <c r="A106" t="s">
        <v>138</v>
      </c>
    </row>
    <row r="107" spans="1:31" x14ac:dyDescent="0.35">
      <c r="A107" t="s">
        <v>139</v>
      </c>
      <c r="B107">
        <v>656.23</v>
      </c>
      <c r="C107">
        <v>2400.79</v>
      </c>
      <c r="D107">
        <v>80.95</v>
      </c>
      <c r="E107">
        <v>2224.6799999999998</v>
      </c>
      <c r="F107">
        <v>539.05999999999995</v>
      </c>
      <c r="G107">
        <v>1940.63</v>
      </c>
      <c r="H107">
        <v>662.49</v>
      </c>
      <c r="I107">
        <v>6981.88</v>
      </c>
      <c r="J107">
        <v>84.33</v>
      </c>
      <c r="K107">
        <v>6957.52</v>
      </c>
      <c r="L107">
        <v>542.26</v>
      </c>
      <c r="M107">
        <v>6967.09</v>
      </c>
      <c r="N107">
        <v>661.52</v>
      </c>
      <c r="O107">
        <v>7019.54</v>
      </c>
      <c r="P107">
        <v>80.95</v>
      </c>
      <c r="Q107">
        <v>1297.29</v>
      </c>
      <c r="R107">
        <v>533.4</v>
      </c>
      <c r="S107">
        <v>3905.11</v>
      </c>
      <c r="T107">
        <v>536.62</v>
      </c>
      <c r="U107">
        <v>3960.07</v>
      </c>
      <c r="V107">
        <v>84.33</v>
      </c>
      <c r="W107">
        <v>1302.5</v>
      </c>
      <c r="X107">
        <v>667.78</v>
      </c>
      <c r="Y107">
        <v>7025.66</v>
      </c>
    </row>
    <row r="108" spans="1:31" x14ac:dyDescent="0.35">
      <c r="A108" t="s">
        <v>140</v>
      </c>
    </row>
    <row r="109" spans="1:31" x14ac:dyDescent="0.35">
      <c r="A109" t="s">
        <v>141</v>
      </c>
      <c r="B109">
        <v>1547.72</v>
      </c>
      <c r="C109">
        <v>6267.08</v>
      </c>
      <c r="D109">
        <v>1278.81</v>
      </c>
      <c r="E109">
        <v>5417.09</v>
      </c>
      <c r="F109">
        <v>1618.05</v>
      </c>
      <c r="G109">
        <v>6307.26</v>
      </c>
      <c r="H109">
        <v>1526.44</v>
      </c>
      <c r="I109">
        <v>10360.65</v>
      </c>
      <c r="J109">
        <v>1255.01</v>
      </c>
      <c r="K109">
        <v>9663.2099999999991</v>
      </c>
      <c r="L109">
        <v>1596.35</v>
      </c>
      <c r="M109">
        <v>10371.549999999999</v>
      </c>
      <c r="N109">
        <v>1524.8</v>
      </c>
      <c r="O109">
        <v>10356.540000000001</v>
      </c>
      <c r="P109">
        <v>1253.4100000000001</v>
      </c>
      <c r="Q109">
        <v>5130.45</v>
      </c>
      <c r="R109">
        <v>1607.64</v>
      </c>
      <c r="S109">
        <v>6201.38</v>
      </c>
      <c r="T109">
        <v>1609.29</v>
      </c>
      <c r="U109">
        <v>6215.36</v>
      </c>
      <c r="V109">
        <v>1254.95</v>
      </c>
      <c r="W109">
        <v>5139.1499999999996</v>
      </c>
      <c r="X109">
        <v>1525.81</v>
      </c>
      <c r="Y109">
        <v>10382.219999999999</v>
      </c>
    </row>
    <row r="110" spans="1:31" x14ac:dyDescent="0.35">
      <c r="A110" t="s">
        <v>142</v>
      </c>
    </row>
    <row r="111" spans="1:31" x14ac:dyDescent="0.35">
      <c r="A111" t="s">
        <v>143</v>
      </c>
      <c r="B111">
        <v>1713.45</v>
      </c>
      <c r="C111">
        <v>6843.51</v>
      </c>
      <c r="D111">
        <v>1192.97</v>
      </c>
      <c r="E111">
        <v>5870.15</v>
      </c>
      <c r="F111">
        <v>1745.47</v>
      </c>
      <c r="G111">
        <v>6320.29</v>
      </c>
      <c r="H111">
        <v>1693.15</v>
      </c>
      <c r="I111">
        <v>11635.9</v>
      </c>
      <c r="J111">
        <v>1174.18</v>
      </c>
      <c r="K111">
        <v>10943.75</v>
      </c>
      <c r="L111">
        <v>1725.49</v>
      </c>
      <c r="M111">
        <v>11641.59</v>
      </c>
      <c r="N111">
        <v>1693.85</v>
      </c>
      <c r="O111">
        <v>11405.29</v>
      </c>
      <c r="P111">
        <v>1180.33</v>
      </c>
      <c r="Q111">
        <v>4663.97</v>
      </c>
      <c r="R111">
        <v>1749.17</v>
      </c>
      <c r="S111">
        <v>8324.93</v>
      </c>
      <c r="T111">
        <v>1741.71</v>
      </c>
      <c r="U111">
        <v>8317.7000000000007</v>
      </c>
      <c r="V111">
        <v>1173.68</v>
      </c>
      <c r="W111">
        <v>4650.7</v>
      </c>
      <c r="X111">
        <v>1686.69</v>
      </c>
      <c r="Y111">
        <v>11418.42</v>
      </c>
    </row>
    <row r="112" spans="1:31" x14ac:dyDescent="0.35">
      <c r="A112" t="s">
        <v>144</v>
      </c>
    </row>
    <row r="113" spans="1:25" x14ac:dyDescent="0.35">
      <c r="A113" t="s">
        <v>145</v>
      </c>
      <c r="B113">
        <v>1721.79</v>
      </c>
      <c r="C113">
        <v>6456.09</v>
      </c>
      <c r="D113">
        <v>1418.83</v>
      </c>
      <c r="E113">
        <v>5617.15</v>
      </c>
      <c r="F113">
        <v>1789.23</v>
      </c>
      <c r="G113">
        <v>6546.71</v>
      </c>
      <c r="H113">
        <v>1705.89</v>
      </c>
      <c r="I113">
        <v>10591.73</v>
      </c>
      <c r="J113">
        <v>1402.26</v>
      </c>
      <c r="K113">
        <v>9841.81</v>
      </c>
      <c r="L113">
        <v>1774.24</v>
      </c>
      <c r="M113">
        <v>10588.34</v>
      </c>
      <c r="N113">
        <v>1705.55</v>
      </c>
      <c r="O113">
        <v>10597.39</v>
      </c>
      <c r="P113">
        <v>1401.5</v>
      </c>
      <c r="Q113">
        <v>5419.9</v>
      </c>
      <c r="R113">
        <v>1782.87</v>
      </c>
      <c r="S113">
        <v>6492.4</v>
      </c>
      <c r="T113">
        <v>1782.98</v>
      </c>
      <c r="U113">
        <v>6494.03</v>
      </c>
      <c r="V113">
        <v>1401.2</v>
      </c>
      <c r="W113">
        <v>5420.41</v>
      </c>
      <c r="X113">
        <v>1704.79</v>
      </c>
      <c r="Y113">
        <v>10617.74</v>
      </c>
    </row>
    <row r="114" spans="1:25" x14ac:dyDescent="0.35">
      <c r="A114" t="s">
        <v>146</v>
      </c>
    </row>
    <row r="115" spans="1:25" x14ac:dyDescent="0.35">
      <c r="A115" t="s">
        <v>147</v>
      </c>
      <c r="B115">
        <v>1776.89</v>
      </c>
      <c r="C115">
        <v>6324.62</v>
      </c>
      <c r="D115">
        <v>1109.8900000000001</v>
      </c>
      <c r="E115">
        <v>5167.3500000000004</v>
      </c>
      <c r="F115">
        <v>1837.29</v>
      </c>
      <c r="G115">
        <v>6287.3</v>
      </c>
      <c r="H115">
        <v>1786.09</v>
      </c>
      <c r="I115">
        <v>11880.27</v>
      </c>
      <c r="J115">
        <v>1118.78</v>
      </c>
      <c r="K115">
        <v>11290.48</v>
      </c>
      <c r="L115">
        <v>1846.33</v>
      </c>
      <c r="M115">
        <v>11861.82</v>
      </c>
      <c r="N115">
        <v>1784.95</v>
      </c>
      <c r="O115">
        <v>11561.99</v>
      </c>
      <c r="P115">
        <v>1109.8900000000001</v>
      </c>
      <c r="Q115">
        <v>4691.24</v>
      </c>
      <c r="R115">
        <v>1828.73</v>
      </c>
      <c r="S115">
        <v>7379.31</v>
      </c>
      <c r="T115">
        <v>1837.8</v>
      </c>
      <c r="U115">
        <v>7413.53</v>
      </c>
      <c r="V115">
        <v>1118.78</v>
      </c>
      <c r="W115">
        <v>4684.0600000000004</v>
      </c>
      <c r="X115">
        <v>1794.15</v>
      </c>
      <c r="Y115">
        <v>11598.3</v>
      </c>
    </row>
    <row r="116" spans="1:25" x14ac:dyDescent="0.35">
      <c r="A116" t="s">
        <v>148</v>
      </c>
    </row>
    <row r="117" spans="1:25" x14ac:dyDescent="0.35">
      <c r="A117" t="s">
        <v>149</v>
      </c>
      <c r="B117">
        <v>1820.82</v>
      </c>
      <c r="C117">
        <v>6692.39</v>
      </c>
      <c r="D117">
        <v>1261.4000000000001</v>
      </c>
      <c r="E117">
        <v>5809.14</v>
      </c>
      <c r="F117">
        <v>1863.48</v>
      </c>
      <c r="G117">
        <v>6254.11</v>
      </c>
      <c r="H117">
        <v>1806.55</v>
      </c>
      <c r="I117">
        <v>10988.56</v>
      </c>
      <c r="J117">
        <v>1248</v>
      </c>
      <c r="K117">
        <v>10308.049999999999</v>
      </c>
      <c r="L117">
        <v>1849.24</v>
      </c>
      <c r="M117">
        <v>11008.11</v>
      </c>
      <c r="N117">
        <v>1806.29</v>
      </c>
      <c r="O117">
        <v>10773.37</v>
      </c>
      <c r="P117">
        <v>1247.47</v>
      </c>
      <c r="Q117">
        <v>4630.7</v>
      </c>
      <c r="R117">
        <v>1857.08</v>
      </c>
      <c r="S117">
        <v>8062.86</v>
      </c>
      <c r="T117">
        <v>1862.37</v>
      </c>
      <c r="U117">
        <v>8116.95</v>
      </c>
      <c r="V117">
        <v>1252.3599999999999</v>
      </c>
      <c r="W117">
        <v>4647.01</v>
      </c>
      <c r="X117">
        <v>1811.52</v>
      </c>
      <c r="Y117">
        <v>10814.54</v>
      </c>
    </row>
    <row r="118" spans="1:25" x14ac:dyDescent="0.35">
      <c r="A118" t="s">
        <v>150</v>
      </c>
    </row>
    <row r="119" spans="1:25" x14ac:dyDescent="0.35">
      <c r="A119" t="s">
        <v>151</v>
      </c>
      <c r="B119">
        <v>1363.03</v>
      </c>
      <c r="C119">
        <v>5717.09</v>
      </c>
      <c r="D119">
        <v>1201.1300000000001</v>
      </c>
      <c r="E119">
        <v>5292.12</v>
      </c>
      <c r="F119">
        <v>1528.07</v>
      </c>
      <c r="G119">
        <v>5594.07</v>
      </c>
      <c r="H119">
        <v>1355.41</v>
      </c>
      <c r="I119">
        <v>10803.65</v>
      </c>
      <c r="J119">
        <v>1191.74</v>
      </c>
      <c r="K119">
        <v>10297.98</v>
      </c>
      <c r="L119">
        <v>1519.93</v>
      </c>
      <c r="M119">
        <v>10819.37</v>
      </c>
      <c r="N119">
        <v>1352.4</v>
      </c>
      <c r="O119">
        <v>10537.7</v>
      </c>
      <c r="P119">
        <v>1190.6500000000001</v>
      </c>
      <c r="Q119">
        <v>4897.1000000000004</v>
      </c>
      <c r="R119">
        <v>1531.64</v>
      </c>
      <c r="S119">
        <v>7438.82</v>
      </c>
      <c r="T119">
        <v>1527.15</v>
      </c>
      <c r="U119">
        <v>7545.97</v>
      </c>
      <c r="V119">
        <v>1188.97</v>
      </c>
      <c r="W119">
        <v>4913.6499999999996</v>
      </c>
      <c r="X119">
        <v>1348.02</v>
      </c>
      <c r="Y119">
        <v>10613.1</v>
      </c>
    </row>
    <row r="120" spans="1:25" x14ac:dyDescent="0.35">
      <c r="A120" t="s">
        <v>152</v>
      </c>
    </row>
    <row r="121" spans="1:25" x14ac:dyDescent="0.35">
      <c r="A121" t="s">
        <v>153</v>
      </c>
      <c r="B121">
        <v>1907.63</v>
      </c>
      <c r="C121">
        <v>6918.61</v>
      </c>
      <c r="D121">
        <v>1649.77</v>
      </c>
      <c r="E121">
        <v>5988.25</v>
      </c>
      <c r="F121">
        <v>2088.75</v>
      </c>
      <c r="G121">
        <v>7002.2</v>
      </c>
      <c r="H121">
        <v>1902.44</v>
      </c>
      <c r="I121">
        <v>12850.19</v>
      </c>
      <c r="J121">
        <v>1644.79</v>
      </c>
      <c r="K121">
        <v>12044.38</v>
      </c>
      <c r="L121">
        <v>2079.44</v>
      </c>
      <c r="M121">
        <v>12923.63</v>
      </c>
      <c r="N121">
        <v>1897.94</v>
      </c>
      <c r="O121">
        <v>12525.42</v>
      </c>
      <c r="P121">
        <v>1642.41</v>
      </c>
      <c r="Q121">
        <v>5864.41</v>
      </c>
      <c r="R121">
        <v>2087.84</v>
      </c>
      <c r="S121">
        <v>8294.6299999999992</v>
      </c>
      <c r="T121">
        <v>2087.0700000000002</v>
      </c>
      <c r="U121">
        <v>8376.6200000000008</v>
      </c>
      <c r="V121">
        <v>1642.25</v>
      </c>
      <c r="W121">
        <v>5995.13</v>
      </c>
      <c r="X121">
        <v>1896.55</v>
      </c>
      <c r="Y121">
        <v>12651.35</v>
      </c>
    </row>
    <row r="122" spans="1:25" x14ac:dyDescent="0.35">
      <c r="A122" t="s">
        <v>154</v>
      </c>
    </row>
    <row r="123" spans="1:25" x14ac:dyDescent="0.35">
      <c r="A123" t="s">
        <v>155</v>
      </c>
      <c r="B123">
        <v>2096.0100000000002</v>
      </c>
      <c r="C123">
        <v>7981.85</v>
      </c>
      <c r="D123">
        <v>1674.58</v>
      </c>
      <c r="E123">
        <v>6909.83</v>
      </c>
      <c r="F123">
        <v>2214.0500000000002</v>
      </c>
      <c r="G123">
        <v>8056.79</v>
      </c>
      <c r="H123">
        <v>2089.75</v>
      </c>
      <c r="I123">
        <v>14022.2</v>
      </c>
      <c r="J123">
        <v>1666.27</v>
      </c>
      <c r="K123">
        <v>13072.38</v>
      </c>
      <c r="L123">
        <v>2207.11</v>
      </c>
      <c r="M123">
        <v>14027.27</v>
      </c>
      <c r="N123">
        <v>2087.14</v>
      </c>
      <c r="O123">
        <v>13845.4</v>
      </c>
      <c r="P123">
        <v>1664.9</v>
      </c>
      <c r="Q123">
        <v>6813.76</v>
      </c>
      <c r="R123">
        <v>2211.8200000000002</v>
      </c>
      <c r="S123">
        <v>9664.9599999999991</v>
      </c>
      <c r="T123">
        <v>2212.0300000000002</v>
      </c>
      <c r="U123">
        <v>9760.02</v>
      </c>
      <c r="V123">
        <v>1665.09</v>
      </c>
      <c r="W123">
        <v>6815.88</v>
      </c>
      <c r="X123">
        <v>2087.1999999999998</v>
      </c>
      <c r="Y123">
        <v>13875.36</v>
      </c>
    </row>
    <row r="124" spans="1:25" x14ac:dyDescent="0.35">
      <c r="A124" t="s">
        <v>156</v>
      </c>
    </row>
    <row r="125" spans="1:25" x14ac:dyDescent="0.35">
      <c r="A125" t="s">
        <v>157</v>
      </c>
      <c r="B125">
        <v>2682.15</v>
      </c>
      <c r="C125">
        <v>7514.35</v>
      </c>
      <c r="D125">
        <v>1861.09</v>
      </c>
      <c r="E125">
        <v>5848.99</v>
      </c>
      <c r="F125">
        <v>2730.73</v>
      </c>
      <c r="G125">
        <v>7527.12</v>
      </c>
      <c r="H125">
        <v>2670.12</v>
      </c>
      <c r="I125">
        <v>12325.52</v>
      </c>
      <c r="J125">
        <v>1848.52</v>
      </c>
      <c r="K125">
        <v>11299.19</v>
      </c>
      <c r="L125">
        <v>2718.78</v>
      </c>
      <c r="M125">
        <v>12367.71</v>
      </c>
      <c r="N125">
        <v>2667.84</v>
      </c>
      <c r="O125">
        <v>12012.7</v>
      </c>
      <c r="P125">
        <v>1846.48</v>
      </c>
      <c r="Q125">
        <v>5561.66</v>
      </c>
      <c r="R125">
        <v>2724.29</v>
      </c>
      <c r="S125">
        <v>7439.87</v>
      </c>
      <c r="T125">
        <v>2724.6</v>
      </c>
      <c r="U125">
        <v>7448.25</v>
      </c>
      <c r="V125">
        <v>1846.83</v>
      </c>
      <c r="W125">
        <v>5705.93</v>
      </c>
      <c r="X125">
        <v>2668.09</v>
      </c>
      <c r="Y125">
        <v>12055.43</v>
      </c>
    </row>
    <row r="126" spans="1:25" x14ac:dyDescent="0.35">
      <c r="A126" t="s">
        <v>158</v>
      </c>
    </row>
    <row r="127" spans="1:25" x14ac:dyDescent="0.35">
      <c r="A127" t="s">
        <v>159</v>
      </c>
      <c r="B127">
        <v>3312.09</v>
      </c>
      <c r="C127">
        <v>9312.4599999999991</v>
      </c>
      <c r="D127">
        <v>2515.64</v>
      </c>
      <c r="E127">
        <v>7927.33</v>
      </c>
      <c r="F127">
        <v>3509.45</v>
      </c>
      <c r="G127">
        <v>9582.69</v>
      </c>
      <c r="H127">
        <v>3299.55</v>
      </c>
      <c r="I127">
        <v>14932.15</v>
      </c>
      <c r="J127">
        <v>2538.25</v>
      </c>
      <c r="K127">
        <v>13389.7</v>
      </c>
      <c r="L127">
        <v>3498.58</v>
      </c>
      <c r="M127">
        <v>14957.5</v>
      </c>
      <c r="N127">
        <v>3302.51</v>
      </c>
      <c r="O127">
        <v>14555.65</v>
      </c>
      <c r="P127">
        <v>2506.1799999999998</v>
      </c>
      <c r="Q127">
        <v>7885.68</v>
      </c>
      <c r="R127">
        <v>3507.15</v>
      </c>
      <c r="S127">
        <v>9957.92</v>
      </c>
      <c r="T127">
        <v>3503.87</v>
      </c>
      <c r="U127">
        <v>10233.950000000001</v>
      </c>
      <c r="V127">
        <v>2502.9699999999998</v>
      </c>
      <c r="W127">
        <v>7883.19</v>
      </c>
      <c r="X127">
        <v>3299.5</v>
      </c>
      <c r="Y127">
        <v>14597.78</v>
      </c>
    </row>
    <row r="128" spans="1:25" x14ac:dyDescent="0.35">
      <c r="A128" t="s">
        <v>160</v>
      </c>
    </row>
    <row r="129" spans="1:25" x14ac:dyDescent="0.35">
      <c r="A129" t="s">
        <v>161</v>
      </c>
      <c r="B129">
        <v>1584.65</v>
      </c>
      <c r="C129">
        <v>6168.3</v>
      </c>
      <c r="D129">
        <v>1196.78</v>
      </c>
      <c r="E129">
        <v>4809.45</v>
      </c>
      <c r="F129">
        <v>1789.6</v>
      </c>
      <c r="G129">
        <v>6209.56</v>
      </c>
      <c r="H129">
        <v>1566.05</v>
      </c>
      <c r="I129">
        <v>9936.2999999999993</v>
      </c>
      <c r="J129">
        <v>1179.22</v>
      </c>
      <c r="K129">
        <v>9150.11</v>
      </c>
      <c r="L129">
        <v>1784.89</v>
      </c>
      <c r="M129">
        <v>10027.719999999999</v>
      </c>
      <c r="N129">
        <v>1564.01</v>
      </c>
      <c r="O129">
        <v>9705.92</v>
      </c>
      <c r="P129">
        <v>1174.79</v>
      </c>
      <c r="Q129">
        <v>4585.78</v>
      </c>
      <c r="R129">
        <v>1781.15</v>
      </c>
      <c r="S129">
        <v>6144.57</v>
      </c>
      <c r="T129">
        <v>1782.58</v>
      </c>
      <c r="U129">
        <v>6164.91</v>
      </c>
      <c r="V129">
        <v>1178.3599999999999</v>
      </c>
      <c r="W129">
        <v>4605.29</v>
      </c>
      <c r="X129">
        <v>1567.45</v>
      </c>
      <c r="Y129">
        <v>9857.75</v>
      </c>
    </row>
    <row r="130" spans="1:25" x14ac:dyDescent="0.35">
      <c r="A130" t="s">
        <v>162</v>
      </c>
    </row>
    <row r="131" spans="1:25" x14ac:dyDescent="0.35">
      <c r="A131" t="s">
        <v>163</v>
      </c>
      <c r="B131">
        <v>4832.42</v>
      </c>
      <c r="C131">
        <v>11450.35</v>
      </c>
      <c r="D131">
        <v>3694.95</v>
      </c>
      <c r="E131">
        <v>9441.6</v>
      </c>
      <c r="F131">
        <v>4874.5200000000004</v>
      </c>
      <c r="G131">
        <v>11468.54</v>
      </c>
      <c r="H131">
        <v>4829</v>
      </c>
      <c r="I131">
        <v>15985.88</v>
      </c>
      <c r="J131">
        <v>3689.82</v>
      </c>
      <c r="K131">
        <v>14286.18</v>
      </c>
      <c r="L131">
        <v>4872.8999999999996</v>
      </c>
      <c r="M131">
        <v>15989.39</v>
      </c>
      <c r="N131">
        <v>4828.1000000000004</v>
      </c>
      <c r="O131">
        <v>16218</v>
      </c>
      <c r="P131">
        <v>3683.42</v>
      </c>
      <c r="Q131">
        <v>9320.99</v>
      </c>
      <c r="R131">
        <v>4865.8100000000004</v>
      </c>
      <c r="S131">
        <v>11421.19</v>
      </c>
      <c r="T131">
        <v>4873.1899999999996</v>
      </c>
      <c r="U131">
        <v>11440.21</v>
      </c>
      <c r="V131">
        <v>3689.38</v>
      </c>
      <c r="W131">
        <v>9334.83</v>
      </c>
      <c r="X131">
        <v>4833.84</v>
      </c>
      <c r="Y131">
        <v>16367.22</v>
      </c>
    </row>
    <row r="132" spans="1:25" x14ac:dyDescent="0.35">
      <c r="A132" t="s">
        <v>164</v>
      </c>
    </row>
    <row r="133" spans="1:25" x14ac:dyDescent="0.35">
      <c r="A133" t="s">
        <v>165</v>
      </c>
      <c r="B133">
        <v>3436.67</v>
      </c>
      <c r="C133">
        <v>8144.63</v>
      </c>
      <c r="D133">
        <v>2238.34</v>
      </c>
      <c r="E133">
        <v>6106.67</v>
      </c>
      <c r="F133">
        <v>3500.7</v>
      </c>
      <c r="G133">
        <v>8186.33</v>
      </c>
      <c r="H133">
        <v>3436.42</v>
      </c>
      <c r="I133">
        <v>12347.18</v>
      </c>
      <c r="J133">
        <v>2239.3000000000002</v>
      </c>
      <c r="K133">
        <v>10974.78</v>
      </c>
      <c r="L133">
        <v>3501.18</v>
      </c>
      <c r="M133">
        <v>12474.36</v>
      </c>
      <c r="N133">
        <v>3435.33</v>
      </c>
      <c r="O133">
        <v>12261.73</v>
      </c>
      <c r="P133">
        <v>2230.67</v>
      </c>
      <c r="Q133">
        <v>6009.25</v>
      </c>
      <c r="R133">
        <v>3492.32</v>
      </c>
      <c r="S133">
        <v>8430.1200000000008</v>
      </c>
      <c r="T133">
        <v>3500.06</v>
      </c>
      <c r="U133">
        <v>8617.24</v>
      </c>
      <c r="V133">
        <v>2238.75</v>
      </c>
      <c r="W133">
        <v>6027.37</v>
      </c>
      <c r="X133">
        <v>3443.12</v>
      </c>
      <c r="Y133">
        <v>12432.64</v>
      </c>
    </row>
    <row r="134" spans="1:25" x14ac:dyDescent="0.35">
      <c r="A134" t="s">
        <v>166</v>
      </c>
    </row>
    <row r="135" spans="1:25" x14ac:dyDescent="0.35">
      <c r="A135" t="s">
        <v>167</v>
      </c>
      <c r="B135">
        <v>4472.57</v>
      </c>
      <c r="C135">
        <v>10839.76</v>
      </c>
      <c r="D135">
        <v>3411.36</v>
      </c>
      <c r="E135">
        <v>9018.52</v>
      </c>
      <c r="F135">
        <v>4696.2</v>
      </c>
      <c r="G135">
        <v>11030.19</v>
      </c>
      <c r="H135">
        <v>4467.43</v>
      </c>
      <c r="I135">
        <v>16868.55</v>
      </c>
      <c r="J135">
        <v>3406.63</v>
      </c>
      <c r="K135">
        <v>15036.87</v>
      </c>
      <c r="L135">
        <v>4690.82</v>
      </c>
      <c r="M135">
        <v>17150.86</v>
      </c>
      <c r="N135">
        <v>4464.99</v>
      </c>
      <c r="O135">
        <v>16486.03</v>
      </c>
      <c r="P135">
        <v>3406.26</v>
      </c>
      <c r="Q135">
        <v>9010.0300000000007</v>
      </c>
      <c r="R135">
        <v>4695.6000000000004</v>
      </c>
      <c r="S135">
        <v>11787.36</v>
      </c>
      <c r="T135">
        <v>4696.1099999999997</v>
      </c>
      <c r="U135">
        <v>12266.19</v>
      </c>
      <c r="V135">
        <v>3406.7</v>
      </c>
      <c r="W135">
        <v>9422.43</v>
      </c>
      <c r="X135">
        <v>4465.29</v>
      </c>
      <c r="Y135">
        <v>16917.080000000002</v>
      </c>
    </row>
    <row r="136" spans="1:25" x14ac:dyDescent="0.35">
      <c r="A136" t="s">
        <v>168</v>
      </c>
    </row>
    <row r="137" spans="1:25" x14ac:dyDescent="0.35">
      <c r="A137" t="s">
        <v>169</v>
      </c>
      <c r="B137">
        <v>2971.65</v>
      </c>
      <c r="C137">
        <v>9634.1200000000008</v>
      </c>
      <c r="D137">
        <v>2178.89</v>
      </c>
      <c r="E137">
        <v>8060.33</v>
      </c>
      <c r="F137">
        <v>3069.69</v>
      </c>
      <c r="G137">
        <v>9782.11</v>
      </c>
      <c r="H137">
        <v>2946.08</v>
      </c>
      <c r="I137">
        <v>16772.2</v>
      </c>
      <c r="J137">
        <v>2158.6999999999998</v>
      </c>
      <c r="K137">
        <v>15375.8</v>
      </c>
      <c r="L137">
        <v>3051.47</v>
      </c>
      <c r="M137">
        <v>16924.11</v>
      </c>
      <c r="N137">
        <v>2944.08</v>
      </c>
      <c r="O137">
        <v>16298.92</v>
      </c>
      <c r="P137">
        <v>2156.35</v>
      </c>
      <c r="Q137">
        <v>7880.17</v>
      </c>
      <c r="R137">
        <v>3068.69</v>
      </c>
      <c r="S137">
        <v>9756.0300000000007</v>
      </c>
      <c r="T137">
        <v>3060.79</v>
      </c>
      <c r="U137">
        <v>9875.44</v>
      </c>
      <c r="V137">
        <v>2154.04</v>
      </c>
      <c r="W137">
        <v>7992.05</v>
      </c>
      <c r="X137">
        <v>2941.98</v>
      </c>
      <c r="Y137">
        <v>16565.919999999998</v>
      </c>
    </row>
  </sheetData>
  <mergeCells count="5">
    <mergeCell ref="AA34:AK34"/>
    <mergeCell ref="AB35:AE35"/>
    <mergeCell ref="AF35:AH35"/>
    <mergeCell ref="AI35:AK35"/>
    <mergeCell ref="B35:Z3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5"/>
  <sheetViews>
    <sheetView workbookViewId="0">
      <selection activeCell="K94" sqref="K94"/>
    </sheetView>
  </sheetViews>
  <sheetFormatPr defaultRowHeight="14.5" x14ac:dyDescent="0.35"/>
  <cols>
    <col min="1" max="1" width="71.36328125" customWidth="1"/>
    <col min="2" max="6" width="13.90625" customWidth="1"/>
    <col min="7" max="7" width="12.36328125" customWidth="1"/>
    <col min="8" max="15" width="13.90625" customWidth="1"/>
  </cols>
  <sheetData>
    <row r="1" spans="1:3" ht="29" x14ac:dyDescent="0.35">
      <c r="A1" t="s">
        <v>43</v>
      </c>
      <c r="B1" s="1" t="s">
        <v>44</v>
      </c>
      <c r="C1" s="1" t="s">
        <v>45</v>
      </c>
    </row>
    <row r="2" spans="1:3" x14ac:dyDescent="0.35">
      <c r="A2" t="s">
        <v>172</v>
      </c>
      <c r="B2">
        <v>230.77</v>
      </c>
      <c r="C2" s="2">
        <f>B2*10.7639/2</f>
        <v>1241.9926015000001</v>
      </c>
    </row>
    <row r="3" spans="1:3" x14ac:dyDescent="0.35">
      <c r="A3" t="s">
        <v>173</v>
      </c>
      <c r="B3">
        <v>230.77</v>
      </c>
      <c r="C3" s="2">
        <f t="shared" ref="C3:C33" si="0">B3*10.7639/2</f>
        <v>1241.9926015000001</v>
      </c>
    </row>
    <row r="4" spans="1:3" x14ac:dyDescent="0.35">
      <c r="A4" t="s">
        <v>174</v>
      </c>
      <c r="B4">
        <v>230.77</v>
      </c>
      <c r="C4" s="2">
        <f t="shared" si="0"/>
        <v>1241.9926015000001</v>
      </c>
    </row>
    <row r="5" spans="1:3" x14ac:dyDescent="0.35">
      <c r="A5" t="s">
        <v>175</v>
      </c>
      <c r="B5">
        <v>230.77</v>
      </c>
      <c r="C5" s="2">
        <f t="shared" si="0"/>
        <v>1241.9926015000001</v>
      </c>
    </row>
    <row r="6" spans="1:3" x14ac:dyDescent="0.35">
      <c r="A6" t="s">
        <v>176</v>
      </c>
      <c r="B6">
        <v>230.77</v>
      </c>
      <c r="C6" s="2">
        <f t="shared" si="0"/>
        <v>1241.9926015000001</v>
      </c>
    </row>
    <row r="7" spans="1:3" x14ac:dyDescent="0.35">
      <c r="A7" t="s">
        <v>177</v>
      </c>
      <c r="B7">
        <v>230.77</v>
      </c>
      <c r="C7" s="2">
        <f t="shared" si="0"/>
        <v>1241.9926015000001</v>
      </c>
    </row>
    <row r="8" spans="1:3" x14ac:dyDescent="0.35">
      <c r="A8" t="s">
        <v>178</v>
      </c>
      <c r="B8">
        <v>230.77</v>
      </c>
      <c r="C8" s="2">
        <f t="shared" si="0"/>
        <v>1241.9926015000001</v>
      </c>
    </row>
    <row r="9" spans="1:3" x14ac:dyDescent="0.35">
      <c r="A9" t="s">
        <v>179</v>
      </c>
      <c r="B9">
        <v>230.77</v>
      </c>
      <c r="C9" s="2">
        <f t="shared" si="0"/>
        <v>1241.9926015000001</v>
      </c>
    </row>
    <row r="10" spans="1:3" x14ac:dyDescent="0.35">
      <c r="A10" t="s">
        <v>180</v>
      </c>
      <c r="B10">
        <v>230.77</v>
      </c>
      <c r="C10" s="2">
        <f t="shared" si="0"/>
        <v>1241.9926015000001</v>
      </c>
    </row>
    <row r="11" spans="1:3" x14ac:dyDescent="0.35">
      <c r="A11" t="s">
        <v>181</v>
      </c>
      <c r="B11">
        <v>230.77</v>
      </c>
      <c r="C11" s="2">
        <f t="shared" si="0"/>
        <v>1241.9926015000001</v>
      </c>
    </row>
    <row r="12" spans="1:3" x14ac:dyDescent="0.35">
      <c r="A12" t="s">
        <v>182</v>
      </c>
      <c r="B12">
        <v>230.77</v>
      </c>
      <c r="C12" s="2">
        <f t="shared" si="0"/>
        <v>1241.9926015000001</v>
      </c>
    </row>
    <row r="13" spans="1:3" x14ac:dyDescent="0.35">
      <c r="A13" t="s">
        <v>183</v>
      </c>
      <c r="B13">
        <v>230.77</v>
      </c>
      <c r="C13" s="2">
        <f t="shared" si="0"/>
        <v>1241.9926015000001</v>
      </c>
    </row>
    <row r="14" spans="1:3" x14ac:dyDescent="0.35">
      <c r="A14" t="s">
        <v>184</v>
      </c>
      <c r="B14">
        <v>230.77</v>
      </c>
      <c r="C14" s="2">
        <f t="shared" si="0"/>
        <v>1241.9926015000001</v>
      </c>
    </row>
    <row r="15" spans="1:3" x14ac:dyDescent="0.35">
      <c r="A15" t="s">
        <v>185</v>
      </c>
      <c r="B15">
        <v>230.77</v>
      </c>
      <c r="C15" s="2">
        <f t="shared" si="0"/>
        <v>1241.9926015000001</v>
      </c>
    </row>
    <row r="16" spans="1:3" x14ac:dyDescent="0.35">
      <c r="A16" t="s">
        <v>186</v>
      </c>
      <c r="B16">
        <v>230.77</v>
      </c>
      <c r="C16" s="2">
        <f t="shared" si="0"/>
        <v>1241.9926015000001</v>
      </c>
    </row>
    <row r="17" spans="1:3" x14ac:dyDescent="0.35">
      <c r="A17" t="s">
        <v>187</v>
      </c>
      <c r="B17">
        <v>230.77</v>
      </c>
      <c r="C17" s="2">
        <f t="shared" si="0"/>
        <v>1241.9926015000001</v>
      </c>
    </row>
    <row r="18" spans="1:3" x14ac:dyDescent="0.35">
      <c r="A18" t="s">
        <v>188</v>
      </c>
      <c r="B18">
        <v>230.77</v>
      </c>
      <c r="C18" s="2">
        <f t="shared" si="0"/>
        <v>1241.9926015000001</v>
      </c>
    </row>
    <row r="19" spans="1:3" x14ac:dyDescent="0.35">
      <c r="A19" t="s">
        <v>189</v>
      </c>
      <c r="B19">
        <v>230.77</v>
      </c>
      <c r="C19" s="2">
        <f t="shared" si="0"/>
        <v>1241.9926015000001</v>
      </c>
    </row>
    <row r="20" spans="1:3" x14ac:dyDescent="0.35">
      <c r="A20" t="s">
        <v>190</v>
      </c>
      <c r="B20">
        <v>230.77</v>
      </c>
      <c r="C20" s="2">
        <f t="shared" si="0"/>
        <v>1241.9926015000001</v>
      </c>
    </row>
    <row r="21" spans="1:3" x14ac:dyDescent="0.35">
      <c r="A21" t="s">
        <v>191</v>
      </c>
      <c r="B21">
        <v>230.77</v>
      </c>
      <c r="C21" s="2">
        <f t="shared" si="0"/>
        <v>1241.9926015000001</v>
      </c>
    </row>
    <row r="22" spans="1:3" x14ac:dyDescent="0.35">
      <c r="A22" t="s">
        <v>192</v>
      </c>
      <c r="B22">
        <v>230.77</v>
      </c>
      <c r="C22" s="2">
        <f t="shared" si="0"/>
        <v>1241.9926015000001</v>
      </c>
    </row>
    <row r="23" spans="1:3" x14ac:dyDescent="0.35">
      <c r="A23" t="s">
        <v>193</v>
      </c>
      <c r="B23">
        <v>230.77</v>
      </c>
      <c r="C23" s="2">
        <f t="shared" si="0"/>
        <v>1241.9926015000001</v>
      </c>
    </row>
    <row r="24" spans="1:3" x14ac:dyDescent="0.35">
      <c r="A24" t="s">
        <v>194</v>
      </c>
      <c r="B24">
        <v>230.77</v>
      </c>
      <c r="C24" s="2">
        <f t="shared" si="0"/>
        <v>1241.9926015000001</v>
      </c>
    </row>
    <row r="25" spans="1:3" x14ac:dyDescent="0.35">
      <c r="A25" t="s">
        <v>195</v>
      </c>
      <c r="B25">
        <v>230.77</v>
      </c>
      <c r="C25" s="2">
        <f t="shared" si="0"/>
        <v>1241.9926015000001</v>
      </c>
    </row>
    <row r="26" spans="1:3" x14ac:dyDescent="0.35">
      <c r="A26" t="s">
        <v>196</v>
      </c>
      <c r="B26">
        <v>230.77</v>
      </c>
      <c r="C26" s="2">
        <f t="shared" si="0"/>
        <v>1241.9926015000001</v>
      </c>
    </row>
    <row r="27" spans="1:3" x14ac:dyDescent="0.35">
      <c r="A27" t="s">
        <v>197</v>
      </c>
      <c r="B27">
        <v>230.77</v>
      </c>
      <c r="C27" s="2">
        <f t="shared" si="0"/>
        <v>1241.9926015000001</v>
      </c>
    </row>
    <row r="28" spans="1:3" x14ac:dyDescent="0.35">
      <c r="A28" t="s">
        <v>198</v>
      </c>
      <c r="B28">
        <v>230.77</v>
      </c>
      <c r="C28" s="2">
        <f t="shared" si="0"/>
        <v>1241.9926015000001</v>
      </c>
    </row>
    <row r="29" spans="1:3" x14ac:dyDescent="0.35">
      <c r="A29" t="s">
        <v>199</v>
      </c>
      <c r="B29">
        <v>230.77</v>
      </c>
      <c r="C29" s="2">
        <f t="shared" si="0"/>
        <v>1241.9926015000001</v>
      </c>
    </row>
    <row r="30" spans="1:3" x14ac:dyDescent="0.35">
      <c r="A30" t="s">
        <v>200</v>
      </c>
      <c r="B30">
        <v>230.77</v>
      </c>
      <c r="C30" s="2">
        <f t="shared" si="0"/>
        <v>1241.9926015000001</v>
      </c>
    </row>
    <row r="31" spans="1:3" x14ac:dyDescent="0.35">
      <c r="A31" t="s">
        <v>201</v>
      </c>
      <c r="B31">
        <v>230.77</v>
      </c>
      <c r="C31" s="2">
        <f t="shared" si="0"/>
        <v>1241.9926015000001</v>
      </c>
    </row>
    <row r="32" spans="1:3" x14ac:dyDescent="0.35">
      <c r="A32" t="s">
        <v>202</v>
      </c>
      <c r="B32">
        <v>230.77</v>
      </c>
      <c r="C32" s="2">
        <f t="shared" si="0"/>
        <v>1241.9926015000001</v>
      </c>
    </row>
    <row r="33" spans="1:15" x14ac:dyDescent="0.35">
      <c r="A33" t="s">
        <v>203</v>
      </c>
      <c r="B33">
        <v>230.77</v>
      </c>
      <c r="C33" s="2">
        <f t="shared" si="0"/>
        <v>1241.9926015000001</v>
      </c>
    </row>
    <row r="34" spans="1:15" x14ac:dyDescent="0.35">
      <c r="E34" s="45" t="s">
        <v>82</v>
      </c>
      <c r="F34" s="45"/>
      <c r="G34" s="45"/>
      <c r="H34" s="45"/>
      <c r="I34" s="45"/>
      <c r="J34" s="45"/>
      <c r="K34" s="45"/>
      <c r="L34" s="45"/>
      <c r="M34" s="45"/>
      <c r="N34" s="45"/>
      <c r="O34" s="45"/>
    </row>
    <row r="35" spans="1:15" x14ac:dyDescent="0.35">
      <c r="B35" s="45" t="s">
        <v>83</v>
      </c>
      <c r="C35" s="45"/>
      <c r="D35" s="45"/>
      <c r="F35" s="46" t="s">
        <v>84</v>
      </c>
      <c r="G35" s="46"/>
      <c r="H35" s="46"/>
      <c r="I35" s="47"/>
      <c r="J35" s="49" t="s">
        <v>85</v>
      </c>
      <c r="K35" s="46"/>
      <c r="L35" s="47"/>
      <c r="M35" s="49" t="s">
        <v>86</v>
      </c>
      <c r="N35" s="46"/>
      <c r="O35" s="47"/>
    </row>
    <row r="36" spans="1:15" ht="67.5" customHeight="1" x14ac:dyDescent="0.35">
      <c r="A36" t="s">
        <v>43</v>
      </c>
      <c r="B36" s="15" t="s">
        <v>136</v>
      </c>
      <c r="C36" s="15" t="s">
        <v>136</v>
      </c>
      <c r="D36" s="15" t="s">
        <v>103</v>
      </c>
      <c r="E36" s="15" t="s">
        <v>104</v>
      </c>
      <c r="F36" s="16" t="s">
        <v>90</v>
      </c>
      <c r="G36" s="16" t="s">
        <v>91</v>
      </c>
      <c r="H36" s="16" t="s">
        <v>92</v>
      </c>
      <c r="I36" s="17" t="s">
        <v>93</v>
      </c>
      <c r="J36" s="18" t="s">
        <v>94</v>
      </c>
      <c r="K36" s="18" t="s">
        <v>95</v>
      </c>
      <c r="L36" s="18" t="s">
        <v>93</v>
      </c>
      <c r="M36" s="18" t="str">
        <f>G71</f>
        <v>Model Fuel Coil Heat Capacity (kBtu/hr)</v>
      </c>
      <c r="N36" s="18" t="str">
        <f t="shared" ref="N36:O36" si="1">H71</f>
        <v>Furnace Suggested Sizing (kBtu/hr)</v>
      </c>
      <c r="O36" s="18" t="str">
        <f t="shared" si="1"/>
        <v>Sizing Factor (dimensionless multiplier on design loads)</v>
      </c>
    </row>
    <row r="37" spans="1:15" x14ac:dyDescent="0.35">
      <c r="A37" t="s">
        <v>172</v>
      </c>
      <c r="B37">
        <v>3087.98</v>
      </c>
      <c r="C37">
        <v>3871.74</v>
      </c>
      <c r="D37" s="19">
        <f>AVERAGE(B37:C37)</f>
        <v>3479.8599999999997</v>
      </c>
      <c r="E37" s="19">
        <f>D37/1.8</f>
        <v>1933.2555555555552</v>
      </c>
      <c r="F37" s="19">
        <f t="shared" ref="F37:F68" si="2">C2/G37</f>
        <v>2259.4459955871753</v>
      </c>
      <c r="G37" s="20">
        <f>E37*3.412/12000</f>
        <v>0.5496889962962962</v>
      </c>
      <c r="H37" s="21">
        <f>'Suggested sizing'!$D$3</f>
        <v>3.5</v>
      </c>
      <c r="I37" s="22">
        <f>H37/G37</f>
        <v>6.3672367894979871</v>
      </c>
      <c r="J37" s="19"/>
      <c r="K37" s="19"/>
      <c r="L37" s="22"/>
      <c r="M37" s="20">
        <f>G72</f>
        <v>17.112904955555553</v>
      </c>
      <c r="N37" s="20">
        <f t="shared" ref="N37:O37" si="3">H72</f>
        <v>80</v>
      </c>
      <c r="O37" s="20">
        <f t="shared" si="3"/>
        <v>4.6748345887370046</v>
      </c>
    </row>
    <row r="38" spans="1:15" x14ac:dyDescent="0.35">
      <c r="A38" t="s">
        <v>173</v>
      </c>
      <c r="B38">
        <v>4632.3599999999997</v>
      </c>
      <c r="C38">
        <v>5808.09</v>
      </c>
      <c r="D38" s="19">
        <f t="shared" ref="D38:D68" si="4">AVERAGE(B38:C38)</f>
        <v>5220.2250000000004</v>
      </c>
      <c r="E38" s="19">
        <f t="shared" ref="E38:E68" si="5">D38/1.8</f>
        <v>2900.125</v>
      </c>
      <c r="F38" s="19">
        <f t="shared" si="2"/>
        <v>1506.1718110242348</v>
      </c>
      <c r="G38" s="20">
        <f t="shared" ref="G38:G68" si="6">E38*3.412/12000</f>
        <v>0.82460220833333342</v>
      </c>
      <c r="H38" s="21">
        <f>'Suggested sizing'!$D$3</f>
        <v>3.5</v>
      </c>
      <c r="I38" s="22">
        <f t="shared" ref="I38:I68" si="7">H38/G38</f>
        <v>4.2444708062013534</v>
      </c>
      <c r="J38" s="19">
        <f t="shared" ref="J38:J68" si="8">E38*3.412/1000</f>
        <v>9.8952265000000015</v>
      </c>
      <c r="K38" s="19">
        <f>'Suggested sizing'!$J$3</f>
        <v>39.9</v>
      </c>
      <c r="L38" s="22">
        <f t="shared" ref="L38:L68" si="9">K38/J38</f>
        <v>4.0322472658912849</v>
      </c>
      <c r="M38" s="21"/>
      <c r="N38" s="21"/>
      <c r="O38" s="21"/>
    </row>
    <row r="39" spans="1:15" x14ac:dyDescent="0.35">
      <c r="A39" t="s">
        <v>174</v>
      </c>
      <c r="B39">
        <v>7161.67</v>
      </c>
      <c r="C39">
        <v>7229.08</v>
      </c>
      <c r="D39" s="19">
        <f t="shared" si="4"/>
        <v>7195.375</v>
      </c>
      <c r="E39" s="19">
        <f t="shared" si="5"/>
        <v>3997.4305555555557</v>
      </c>
      <c r="F39" s="19">
        <f t="shared" si="2"/>
        <v>1092.7235539779351</v>
      </c>
      <c r="G39" s="20">
        <f t="shared" si="6"/>
        <v>1.1366027546296298</v>
      </c>
      <c r="H39" s="21">
        <f>'Suggested sizing'!$D$4</f>
        <v>3.5</v>
      </c>
      <c r="I39" s="22">
        <f t="shared" si="7"/>
        <v>3.0793520302002966</v>
      </c>
      <c r="J39" s="19"/>
      <c r="K39" s="19"/>
      <c r="L39" s="22"/>
      <c r="M39" s="20">
        <f>G73</f>
        <v>27.850421566666668</v>
      </c>
      <c r="N39" s="20">
        <f>H73</f>
        <v>80</v>
      </c>
      <c r="O39" s="20">
        <f>I73</f>
        <v>2.8724879373369916</v>
      </c>
    </row>
    <row r="40" spans="1:15" x14ac:dyDescent="0.35">
      <c r="A40" t="s">
        <v>175</v>
      </c>
      <c r="B40">
        <v>9332.7800000000007</v>
      </c>
      <c r="C40">
        <v>9546.14</v>
      </c>
      <c r="D40" s="19">
        <f t="shared" si="4"/>
        <v>9439.4599999999991</v>
      </c>
      <c r="E40" s="19">
        <f t="shared" si="5"/>
        <v>5244.1444444444442</v>
      </c>
      <c r="F40" s="19">
        <f t="shared" si="2"/>
        <v>832.94550135325403</v>
      </c>
      <c r="G40" s="20">
        <f t="shared" si="6"/>
        <v>1.4910850703703702</v>
      </c>
      <c r="H40" s="21">
        <f>'Suggested sizing'!$D$4</f>
        <v>3.5</v>
      </c>
      <c r="I40" s="22">
        <f t="shared" si="7"/>
        <v>2.347283913942372</v>
      </c>
      <c r="J40" s="19">
        <f t="shared" si="8"/>
        <v>17.893020844444443</v>
      </c>
      <c r="K40" s="19">
        <f>'Suggested sizing'!$J$4</f>
        <v>39.9</v>
      </c>
      <c r="L40" s="22">
        <f t="shared" si="9"/>
        <v>2.2299197182452533</v>
      </c>
      <c r="M40" s="21"/>
      <c r="N40" s="21"/>
      <c r="O40" s="21"/>
    </row>
    <row r="41" spans="1:15" x14ac:dyDescent="0.35">
      <c r="A41" t="s">
        <v>176</v>
      </c>
      <c r="B41">
        <v>7376.63</v>
      </c>
      <c r="C41">
        <v>7223.3</v>
      </c>
      <c r="D41" s="19">
        <f t="shared" si="4"/>
        <v>7299.9650000000001</v>
      </c>
      <c r="E41" s="19">
        <f t="shared" si="5"/>
        <v>4055.536111111111</v>
      </c>
      <c r="F41" s="19">
        <f t="shared" si="2"/>
        <v>1077.0675944616155</v>
      </c>
      <c r="G41" s="20">
        <f t="shared" si="6"/>
        <v>1.1531241009259259</v>
      </c>
      <c r="H41" s="21">
        <f>'Suggested sizing'!$D$5</f>
        <v>2.5</v>
      </c>
      <c r="I41" s="22">
        <f t="shared" si="7"/>
        <v>2.1680233705917438</v>
      </c>
      <c r="J41" s="19"/>
      <c r="K41" s="19"/>
      <c r="L41" s="22"/>
      <c r="M41" s="20">
        <f>G74</f>
        <v>31.937883833333334</v>
      </c>
      <c r="N41" s="20">
        <f>H74</f>
        <v>80</v>
      </c>
      <c r="O41" s="20">
        <f>I74</f>
        <v>2.504862263807992</v>
      </c>
    </row>
    <row r="42" spans="1:15" x14ac:dyDescent="0.35">
      <c r="A42" t="s">
        <v>177</v>
      </c>
      <c r="B42">
        <v>11065.86</v>
      </c>
      <c r="C42">
        <v>10835.85</v>
      </c>
      <c r="D42" s="19">
        <f t="shared" si="4"/>
        <v>10950.855</v>
      </c>
      <c r="E42" s="19">
        <f t="shared" si="5"/>
        <v>6083.8083333333334</v>
      </c>
      <c r="F42" s="19">
        <f t="shared" si="2"/>
        <v>717.98555840653421</v>
      </c>
      <c r="G42" s="20">
        <f t="shared" si="6"/>
        <v>1.7298295027777777</v>
      </c>
      <c r="H42" s="21">
        <f>'Suggested sizing'!$D$5</f>
        <v>2.5</v>
      </c>
      <c r="I42" s="22">
        <f t="shared" si="7"/>
        <v>1.4452291373140964</v>
      </c>
      <c r="J42" s="19">
        <f t="shared" si="8"/>
        <v>20.757954033333331</v>
      </c>
      <c r="K42" s="19">
        <f>'Suggested sizing'!$J$5</f>
        <v>28.5</v>
      </c>
      <c r="L42" s="22">
        <f t="shared" si="9"/>
        <v>1.3729676804483917</v>
      </c>
      <c r="M42" s="21"/>
      <c r="N42" s="21"/>
      <c r="O42" s="21"/>
    </row>
    <row r="43" spans="1:15" x14ac:dyDescent="0.35">
      <c r="A43" t="s">
        <v>178</v>
      </c>
      <c r="B43">
        <v>6883.96</v>
      </c>
      <c r="C43">
        <v>7254.09</v>
      </c>
      <c r="D43" s="19">
        <f t="shared" si="4"/>
        <v>7069.0249999999996</v>
      </c>
      <c r="E43" s="19">
        <f t="shared" si="5"/>
        <v>3927.2361111111109</v>
      </c>
      <c r="F43" s="19">
        <f t="shared" si="2"/>
        <v>1112.2546238277537</v>
      </c>
      <c r="G43" s="20">
        <f t="shared" si="6"/>
        <v>1.1166441342592592</v>
      </c>
      <c r="H43" s="21">
        <f>'Suggested sizing'!$D$6</f>
        <v>3.5</v>
      </c>
      <c r="I43" s="22">
        <f t="shared" si="7"/>
        <v>3.1343916048256246</v>
      </c>
      <c r="J43" s="19"/>
      <c r="K43" s="19"/>
      <c r="L43" s="22"/>
      <c r="M43" s="20">
        <f>G75</f>
        <v>27.71107927777777</v>
      </c>
      <c r="N43" s="20">
        <f>H75</f>
        <v>80</v>
      </c>
      <c r="O43" s="20">
        <f>I75</f>
        <v>2.8869319450922313</v>
      </c>
    </row>
    <row r="44" spans="1:15" x14ac:dyDescent="0.35">
      <c r="A44" t="s">
        <v>179</v>
      </c>
      <c r="B44">
        <v>9155.59</v>
      </c>
      <c r="C44">
        <v>9822.6299999999992</v>
      </c>
      <c r="D44" s="19">
        <f t="shared" si="4"/>
        <v>9489.11</v>
      </c>
      <c r="E44" s="19">
        <f t="shared" si="5"/>
        <v>5271.7277777777781</v>
      </c>
      <c r="F44" s="19">
        <f t="shared" si="2"/>
        <v>828.58726921744881</v>
      </c>
      <c r="G44" s="20">
        <f t="shared" si="6"/>
        <v>1.4989279314814816</v>
      </c>
      <c r="H44" s="21">
        <f>'Suggested sizing'!$D$6</f>
        <v>3.5</v>
      </c>
      <c r="I44" s="22">
        <f t="shared" si="7"/>
        <v>2.3350021882244447</v>
      </c>
      <c r="J44" s="19">
        <f t="shared" si="8"/>
        <v>17.987135177777777</v>
      </c>
      <c r="K44" s="19">
        <f>'Suggested sizing'!$J$6</f>
        <v>39.9</v>
      </c>
      <c r="L44" s="22">
        <f t="shared" si="9"/>
        <v>2.2182520788132227</v>
      </c>
      <c r="M44" s="21"/>
      <c r="N44" s="21"/>
      <c r="O44" s="21"/>
    </row>
    <row r="45" spans="1:15" x14ac:dyDescent="0.35">
      <c r="A45" t="s">
        <v>180</v>
      </c>
      <c r="B45">
        <v>7396.39</v>
      </c>
      <c r="C45">
        <v>7450.72</v>
      </c>
      <c r="D45" s="19">
        <f t="shared" si="4"/>
        <v>7423.5550000000003</v>
      </c>
      <c r="E45" s="19">
        <f t="shared" si="5"/>
        <v>4124.1972222222221</v>
      </c>
      <c r="F45" s="19">
        <f t="shared" si="2"/>
        <v>1059.1361877434715</v>
      </c>
      <c r="G45" s="20">
        <f t="shared" si="6"/>
        <v>1.1726467435185184</v>
      </c>
      <c r="H45" s="21">
        <f>'Suggested sizing'!$D$7</f>
        <v>3</v>
      </c>
      <c r="I45" s="22">
        <f t="shared" si="7"/>
        <v>2.5583152100849409</v>
      </c>
      <c r="J45" s="19"/>
      <c r="K45" s="19"/>
      <c r="L45" s="22"/>
      <c r="M45" s="20">
        <f>G76</f>
        <v>32.302418122222228</v>
      </c>
      <c r="N45" s="20">
        <f>H76</f>
        <v>80</v>
      </c>
      <c r="O45" s="20">
        <f>I76</f>
        <v>2.4765947768153165</v>
      </c>
    </row>
    <row r="46" spans="1:15" x14ac:dyDescent="0.35">
      <c r="A46" t="s">
        <v>181</v>
      </c>
      <c r="B46">
        <v>11095.5</v>
      </c>
      <c r="C46">
        <v>11177</v>
      </c>
      <c r="D46" s="19">
        <f t="shared" si="4"/>
        <v>11136.25</v>
      </c>
      <c r="E46" s="19">
        <f t="shared" si="5"/>
        <v>6186.8055555555557</v>
      </c>
      <c r="F46" s="19">
        <f t="shared" si="2"/>
        <v>706.03261800013343</v>
      </c>
      <c r="G46" s="20">
        <f t="shared" si="6"/>
        <v>1.7591150462962963</v>
      </c>
      <c r="H46" s="21">
        <f>'Suggested sizing'!$D$7</f>
        <v>3</v>
      </c>
      <c r="I46" s="22">
        <f t="shared" si="7"/>
        <v>1.7054029560581083</v>
      </c>
      <c r="J46" s="19">
        <f t="shared" si="8"/>
        <v>21.109380555555557</v>
      </c>
      <c r="K46" s="19">
        <f>'Suggested sizing'!$J$7</f>
        <v>34.199999999999996</v>
      </c>
      <c r="L46" s="22">
        <f t="shared" si="9"/>
        <v>1.6201328082552027</v>
      </c>
      <c r="M46" s="21"/>
      <c r="N46" s="21"/>
      <c r="O46" s="21"/>
    </row>
    <row r="47" spans="1:15" x14ac:dyDescent="0.35">
      <c r="A47" t="s">
        <v>182</v>
      </c>
      <c r="B47">
        <v>6265.42</v>
      </c>
      <c r="C47">
        <v>6944.65</v>
      </c>
      <c r="D47" s="19">
        <f t="shared" si="4"/>
        <v>6605.0349999999999</v>
      </c>
      <c r="E47" s="19">
        <f t="shared" si="5"/>
        <v>3669.4638888888885</v>
      </c>
      <c r="F47" s="19">
        <f t="shared" si="2"/>
        <v>1190.3882026672056</v>
      </c>
      <c r="G47" s="20">
        <f t="shared" si="6"/>
        <v>1.0433508990740741</v>
      </c>
      <c r="H47" s="21">
        <f>'Suggested sizing'!$D$8</f>
        <v>3</v>
      </c>
      <c r="I47" s="22">
        <f t="shared" si="7"/>
        <v>2.8753509511156428</v>
      </c>
      <c r="J47" s="19"/>
      <c r="K47" s="19"/>
      <c r="L47" s="22"/>
      <c r="M47" s="20">
        <f>G77</f>
        <v>30.151739744444448</v>
      </c>
      <c r="N47" s="20">
        <f>H77</f>
        <v>80</v>
      </c>
      <c r="O47" s="20">
        <f>I77</f>
        <v>2.6532465681268111</v>
      </c>
    </row>
    <row r="48" spans="1:15" x14ac:dyDescent="0.35">
      <c r="A48" t="s">
        <v>183</v>
      </c>
      <c r="B48">
        <v>9398.9</v>
      </c>
      <c r="C48">
        <v>10417.84</v>
      </c>
      <c r="D48" s="19">
        <f t="shared" si="4"/>
        <v>9908.369999999999</v>
      </c>
      <c r="E48" s="19">
        <f t="shared" si="5"/>
        <v>5504.65</v>
      </c>
      <c r="F48" s="19">
        <f t="shared" si="2"/>
        <v>793.5266589967863</v>
      </c>
      <c r="G48" s="20">
        <f t="shared" si="6"/>
        <v>1.5651554833333332</v>
      </c>
      <c r="H48" s="21">
        <f>'Suggested sizing'!$D$8</f>
        <v>3</v>
      </c>
      <c r="I48" s="22">
        <f t="shared" si="7"/>
        <v>1.9167424782685862</v>
      </c>
      <c r="J48" s="19">
        <f t="shared" si="8"/>
        <v>18.781865799999999</v>
      </c>
      <c r="K48" s="19">
        <f>'Suggested sizing'!$J$8</f>
        <v>34.199999999999996</v>
      </c>
      <c r="L48" s="22">
        <f t="shared" si="9"/>
        <v>1.8209053543551568</v>
      </c>
      <c r="M48" s="21"/>
      <c r="N48" s="21"/>
      <c r="O48" s="21"/>
    </row>
    <row r="49" spans="1:15" x14ac:dyDescent="0.35">
      <c r="A49" t="s">
        <v>184</v>
      </c>
      <c r="B49">
        <v>7442.87</v>
      </c>
      <c r="C49">
        <v>8134.01</v>
      </c>
      <c r="D49" s="19">
        <f t="shared" si="4"/>
        <v>7788.4400000000005</v>
      </c>
      <c r="E49" s="19">
        <f t="shared" si="5"/>
        <v>4326.9111111111115</v>
      </c>
      <c r="F49" s="19">
        <f t="shared" si="2"/>
        <v>1009.5161216115148</v>
      </c>
      <c r="G49" s="20">
        <f t="shared" si="6"/>
        <v>1.2302850592592594</v>
      </c>
      <c r="H49" s="21">
        <f>'Suggested sizing'!$D$9</f>
        <v>2.5</v>
      </c>
      <c r="I49" s="22">
        <f t="shared" si="7"/>
        <v>2.032049386591122</v>
      </c>
      <c r="J49" s="19"/>
      <c r="K49" s="19"/>
      <c r="L49" s="22"/>
      <c r="M49" s="20">
        <f>G78</f>
        <v>36.64016954444444</v>
      </c>
      <c r="N49" s="20">
        <f>H78</f>
        <v>80</v>
      </c>
      <c r="O49" s="20">
        <f>I78</f>
        <v>2.1833960102984835</v>
      </c>
    </row>
    <row r="50" spans="1:15" x14ac:dyDescent="0.35">
      <c r="A50" t="s">
        <v>185</v>
      </c>
      <c r="B50">
        <v>10865.48</v>
      </c>
      <c r="C50">
        <v>12186.28</v>
      </c>
      <c r="D50" s="19">
        <f t="shared" si="4"/>
        <v>11525.880000000001</v>
      </c>
      <c r="E50" s="19">
        <f t="shared" si="5"/>
        <v>6403.2666666666673</v>
      </c>
      <c r="F50" s="19">
        <f t="shared" si="2"/>
        <v>682.1653307343114</v>
      </c>
      <c r="G50" s="20">
        <f t="shared" si="6"/>
        <v>1.8206621555555558</v>
      </c>
      <c r="H50" s="21">
        <f>'Suggested sizing'!$D$9</f>
        <v>2.5</v>
      </c>
      <c r="I50" s="22">
        <f t="shared" si="7"/>
        <v>1.3731268002531483</v>
      </c>
      <c r="J50" s="19">
        <f t="shared" si="8"/>
        <v>21.84794586666667</v>
      </c>
      <c r="K50" s="19">
        <f>'Suggested sizing'!$J$9</f>
        <v>28.5</v>
      </c>
      <c r="L50" s="22">
        <f t="shared" si="9"/>
        <v>1.3044704602404908</v>
      </c>
      <c r="M50" s="21"/>
      <c r="N50" s="21"/>
      <c r="O50" s="21"/>
    </row>
    <row r="51" spans="1:15" x14ac:dyDescent="0.35">
      <c r="A51" t="s">
        <v>186</v>
      </c>
      <c r="B51">
        <v>7332.63</v>
      </c>
      <c r="C51">
        <v>8287.91</v>
      </c>
      <c r="D51" s="19">
        <f t="shared" si="4"/>
        <v>7810.27</v>
      </c>
      <c r="E51" s="19">
        <f t="shared" si="5"/>
        <v>4339.0388888888892</v>
      </c>
      <c r="F51" s="19">
        <f t="shared" si="2"/>
        <v>1006.6944858761586</v>
      </c>
      <c r="G51" s="20">
        <f t="shared" si="6"/>
        <v>1.2337333907407408</v>
      </c>
      <c r="H51" s="21">
        <f>'Suggested sizing'!$D$10</f>
        <v>2.5</v>
      </c>
      <c r="I51" s="22">
        <f t="shared" si="7"/>
        <v>2.0263697317124447</v>
      </c>
      <c r="J51" s="19"/>
      <c r="K51" s="19"/>
      <c r="L51" s="22"/>
      <c r="M51" s="20">
        <f>G79</f>
        <v>34.253475544444449</v>
      </c>
      <c r="N51" s="20">
        <f>H79</f>
        <v>80</v>
      </c>
      <c r="O51" s="20">
        <f>I79</f>
        <v>2.3355294237572677</v>
      </c>
    </row>
    <row r="52" spans="1:15" x14ac:dyDescent="0.35">
      <c r="A52" t="s">
        <v>187</v>
      </c>
      <c r="B52">
        <v>10247.83</v>
      </c>
      <c r="C52">
        <v>11312.35</v>
      </c>
      <c r="D52" s="19">
        <f t="shared" si="4"/>
        <v>10780.09</v>
      </c>
      <c r="E52" s="19">
        <f t="shared" si="5"/>
        <v>5988.9388888888889</v>
      </c>
      <c r="F52" s="19">
        <f t="shared" si="2"/>
        <v>729.35900741125408</v>
      </c>
      <c r="G52" s="20">
        <f t="shared" si="6"/>
        <v>1.7028549574074074</v>
      </c>
      <c r="H52" s="21">
        <f>'Suggested sizing'!$D$10</f>
        <v>2.5</v>
      </c>
      <c r="I52" s="22">
        <f t="shared" si="7"/>
        <v>1.4681226895602688</v>
      </c>
      <c r="J52" s="19">
        <f t="shared" si="8"/>
        <v>20.434259488888888</v>
      </c>
      <c r="K52" s="19">
        <f>'Suggested sizing'!$J$10</f>
        <v>28.5</v>
      </c>
      <c r="L52" s="22">
        <f t="shared" si="9"/>
        <v>1.3947165550822556</v>
      </c>
      <c r="M52" s="21"/>
      <c r="N52" s="21"/>
      <c r="O52" s="21"/>
    </row>
    <row r="53" spans="1:15" x14ac:dyDescent="0.35">
      <c r="A53" t="s">
        <v>188</v>
      </c>
      <c r="B53">
        <v>9606.8799999999992</v>
      </c>
      <c r="C53">
        <v>10470.07</v>
      </c>
      <c r="D53" s="19">
        <f t="shared" si="4"/>
        <v>10038.474999999999</v>
      </c>
      <c r="E53" s="19">
        <f t="shared" si="5"/>
        <v>5576.9305555555547</v>
      </c>
      <c r="F53" s="19">
        <f t="shared" si="2"/>
        <v>783.24205043136408</v>
      </c>
      <c r="G53" s="20">
        <f t="shared" si="6"/>
        <v>1.5857072546296294</v>
      </c>
      <c r="H53" s="21">
        <f>'Suggested sizing'!$D$11</f>
        <v>2.5</v>
      </c>
      <c r="I53" s="22">
        <f t="shared" si="7"/>
        <v>1.5765835671754684</v>
      </c>
      <c r="J53" s="19"/>
      <c r="K53" s="19"/>
      <c r="L53" s="22"/>
      <c r="M53" s="20">
        <f>G80</f>
        <v>39.968044788888889</v>
      </c>
      <c r="N53" s="20">
        <f>H80</f>
        <v>80</v>
      </c>
      <c r="O53" s="20">
        <f>I80</f>
        <v>2.0015990379954736</v>
      </c>
    </row>
    <row r="54" spans="1:15" x14ac:dyDescent="0.35">
      <c r="A54" t="s">
        <v>189</v>
      </c>
      <c r="B54">
        <v>14160.4</v>
      </c>
      <c r="C54">
        <v>14765.96</v>
      </c>
      <c r="D54" s="19">
        <f t="shared" si="4"/>
        <v>14463.18</v>
      </c>
      <c r="E54" s="19">
        <f t="shared" si="5"/>
        <v>8035.1</v>
      </c>
      <c r="F54" s="19">
        <f t="shared" si="2"/>
        <v>543.62565785698496</v>
      </c>
      <c r="G54" s="20">
        <f t="shared" si="6"/>
        <v>2.2846467666666666</v>
      </c>
      <c r="H54" s="21">
        <f>'Suggested sizing'!$D$11</f>
        <v>2.5</v>
      </c>
      <c r="I54" s="22">
        <f t="shared" si="7"/>
        <v>1.0942610632310295</v>
      </c>
      <c r="J54" s="19">
        <f t="shared" si="8"/>
        <v>27.415761200000002</v>
      </c>
      <c r="K54" s="19">
        <f>'Suggested sizing'!$J$11</f>
        <v>28.5</v>
      </c>
      <c r="L54" s="22">
        <f t="shared" si="9"/>
        <v>1.0395480100694778</v>
      </c>
      <c r="M54" s="21"/>
      <c r="N54" s="21"/>
      <c r="O54" s="21"/>
    </row>
    <row r="55" spans="1:15" x14ac:dyDescent="0.35">
      <c r="A55" t="s">
        <v>190</v>
      </c>
      <c r="B55">
        <v>8280.76</v>
      </c>
      <c r="C55">
        <v>8251.35</v>
      </c>
      <c r="D55" s="19">
        <f t="shared" si="4"/>
        <v>8266.0550000000003</v>
      </c>
      <c r="E55" s="19">
        <f t="shared" si="5"/>
        <v>4592.2527777777777</v>
      </c>
      <c r="F55" s="19">
        <f t="shared" si="2"/>
        <v>951.18599406899511</v>
      </c>
      <c r="G55" s="20">
        <f t="shared" si="6"/>
        <v>1.3057305398148147</v>
      </c>
      <c r="H55" s="21">
        <f>'Suggested sizing'!$D$12</f>
        <v>3</v>
      </c>
      <c r="I55" s="22">
        <f t="shared" si="7"/>
        <v>2.297564396728804</v>
      </c>
      <c r="J55" s="19"/>
      <c r="K55" s="19"/>
      <c r="L55" s="22"/>
      <c r="M55" s="20">
        <f>G81</f>
        <v>27.23054646666667</v>
      </c>
      <c r="N55" s="20">
        <f>H81</f>
        <v>80</v>
      </c>
      <c r="O55" s="20">
        <f>I81</f>
        <v>2.9378771409501176</v>
      </c>
    </row>
    <row r="56" spans="1:15" x14ac:dyDescent="0.35">
      <c r="A56" t="s">
        <v>191</v>
      </c>
      <c r="B56">
        <v>10049.530000000001</v>
      </c>
      <c r="C56">
        <v>10191.219999999999</v>
      </c>
      <c r="D56" s="19">
        <f t="shared" si="4"/>
        <v>10120.375</v>
      </c>
      <c r="E56" s="19">
        <f t="shared" si="5"/>
        <v>5622.4305555555557</v>
      </c>
      <c r="F56" s="19">
        <f t="shared" si="2"/>
        <v>776.90359716947103</v>
      </c>
      <c r="G56" s="20">
        <f t="shared" si="6"/>
        <v>1.5986444212962965</v>
      </c>
      <c r="H56" s="21">
        <f>'Suggested sizing'!$D$12</f>
        <v>3</v>
      </c>
      <c r="I56" s="22">
        <f t="shared" si="7"/>
        <v>1.876589915828426</v>
      </c>
      <c r="J56" s="19">
        <f t="shared" si="8"/>
        <v>19.183733055555557</v>
      </c>
      <c r="K56" s="19">
        <f>'Suggested sizing'!$J$12</f>
        <v>34.199999999999996</v>
      </c>
      <c r="L56" s="22">
        <f t="shared" si="9"/>
        <v>1.7827604200370046</v>
      </c>
      <c r="M56" s="21"/>
      <c r="N56" s="21"/>
      <c r="O56" s="21"/>
    </row>
    <row r="57" spans="1:15" x14ac:dyDescent="0.35">
      <c r="A57" t="s">
        <v>192</v>
      </c>
      <c r="B57">
        <v>10988.5</v>
      </c>
      <c r="C57">
        <v>11395.38</v>
      </c>
      <c r="D57" s="19">
        <f t="shared" si="4"/>
        <v>11191.939999999999</v>
      </c>
      <c r="E57" s="19">
        <f t="shared" si="5"/>
        <v>6217.7444444444436</v>
      </c>
      <c r="F57" s="19">
        <f t="shared" si="2"/>
        <v>702.51946867156073</v>
      </c>
      <c r="G57" s="20">
        <f t="shared" si="6"/>
        <v>1.7679120037037035</v>
      </c>
      <c r="H57" s="21">
        <f>'Suggested sizing'!$D$13</f>
        <v>4</v>
      </c>
      <c r="I57" s="22">
        <f t="shared" si="7"/>
        <v>2.2625560500862956</v>
      </c>
      <c r="J57" s="19"/>
      <c r="K57" s="19"/>
      <c r="L57" s="22"/>
      <c r="M57" s="20">
        <f>G82</f>
        <v>39.768272188888893</v>
      </c>
      <c r="N57" s="20">
        <f>H82</f>
        <v>80</v>
      </c>
      <c r="O57" s="20">
        <f>I82</f>
        <v>2.0116539038965766</v>
      </c>
    </row>
    <row r="58" spans="1:15" x14ac:dyDescent="0.35">
      <c r="A58" t="s">
        <v>193</v>
      </c>
      <c r="B58">
        <v>13768.61</v>
      </c>
      <c r="C58">
        <v>15210.7</v>
      </c>
      <c r="D58" s="19">
        <f t="shared" si="4"/>
        <v>14489.655000000001</v>
      </c>
      <c r="E58" s="19">
        <f t="shared" si="5"/>
        <v>8049.8083333333334</v>
      </c>
      <c r="F58" s="19">
        <f t="shared" si="2"/>
        <v>542.63236372460119</v>
      </c>
      <c r="G58" s="20">
        <f t="shared" si="6"/>
        <v>2.2888288361111111</v>
      </c>
      <c r="H58" s="21">
        <f>'Suggested sizing'!$D$13</f>
        <v>4</v>
      </c>
      <c r="I58" s="22">
        <f t="shared" si="7"/>
        <v>1.7476186671941336</v>
      </c>
      <c r="J58" s="19">
        <f t="shared" si="8"/>
        <v>27.465946033333335</v>
      </c>
      <c r="K58" s="19">
        <f>'Suggested sizing'!$J$13</f>
        <v>45.599999999999994</v>
      </c>
      <c r="L58" s="22">
        <f t="shared" si="9"/>
        <v>1.6602377338344265</v>
      </c>
      <c r="M58" s="21"/>
      <c r="N58" s="21"/>
      <c r="O58" s="21"/>
    </row>
    <row r="59" spans="1:15" x14ac:dyDescent="0.35">
      <c r="A59" t="s">
        <v>194</v>
      </c>
      <c r="B59">
        <v>9587</v>
      </c>
      <c r="C59">
        <v>9080.16</v>
      </c>
      <c r="D59" s="19">
        <f t="shared" si="4"/>
        <v>9333.58</v>
      </c>
      <c r="E59" s="19">
        <f t="shared" si="5"/>
        <v>5185.3222222222221</v>
      </c>
      <c r="F59" s="19">
        <f t="shared" si="2"/>
        <v>842.3944233835233</v>
      </c>
      <c r="G59" s="20">
        <f t="shared" si="6"/>
        <v>1.474359951851852</v>
      </c>
      <c r="H59" s="21">
        <f>'Suggested sizing'!$D$14</f>
        <v>3.5</v>
      </c>
      <c r="I59" s="22">
        <f t="shared" si="7"/>
        <v>2.3739114695864245</v>
      </c>
      <c r="J59" s="19"/>
      <c r="K59" s="19"/>
      <c r="L59" s="22"/>
      <c r="M59" s="20">
        <f>G83</f>
        <v>32.998229177777773</v>
      </c>
      <c r="N59" s="20">
        <f>H83</f>
        <v>80</v>
      </c>
      <c r="O59" s="20">
        <f>I83</f>
        <v>2.4243725191736942</v>
      </c>
    </row>
    <row r="60" spans="1:15" x14ac:dyDescent="0.35">
      <c r="A60" t="s">
        <v>195</v>
      </c>
      <c r="B60">
        <v>12021.59</v>
      </c>
      <c r="C60">
        <v>11812.55</v>
      </c>
      <c r="D60" s="19">
        <f t="shared" si="4"/>
        <v>11917.07</v>
      </c>
      <c r="E60" s="19">
        <f t="shared" si="5"/>
        <v>6620.594444444444</v>
      </c>
      <c r="F60" s="19">
        <f t="shared" si="2"/>
        <v>659.77255669421993</v>
      </c>
      <c r="G60" s="20">
        <f t="shared" si="6"/>
        <v>1.8824556870370368</v>
      </c>
      <c r="H60" s="21">
        <f>'Suggested sizing'!$D$14</f>
        <v>3.5</v>
      </c>
      <c r="I60" s="22">
        <f t="shared" si="7"/>
        <v>1.8592735139008552</v>
      </c>
      <c r="J60" s="19">
        <f t="shared" si="8"/>
        <v>22.58946824444444</v>
      </c>
      <c r="K60" s="19">
        <f>'Suggested sizing'!$J$14</f>
        <v>39.9</v>
      </c>
      <c r="L60" s="22">
        <f t="shared" si="9"/>
        <v>1.7663098382058124</v>
      </c>
      <c r="M60" s="21"/>
      <c r="N60" s="21"/>
      <c r="O60" s="21"/>
    </row>
    <row r="61" spans="1:15" x14ac:dyDescent="0.35">
      <c r="A61" t="s">
        <v>196</v>
      </c>
      <c r="B61">
        <v>10318.700000000001</v>
      </c>
      <c r="C61">
        <v>10765.94</v>
      </c>
      <c r="D61" s="19">
        <f t="shared" si="4"/>
        <v>10542.32</v>
      </c>
      <c r="E61" s="19">
        <f t="shared" si="5"/>
        <v>5856.844444444444</v>
      </c>
      <c r="F61" s="19">
        <f t="shared" si="2"/>
        <v>745.80886770691723</v>
      </c>
      <c r="G61" s="20">
        <f t="shared" si="6"/>
        <v>1.6652961037037035</v>
      </c>
      <c r="H61" s="21">
        <f>'Suggested sizing'!$D$15</f>
        <v>4</v>
      </c>
      <c r="I61" s="22">
        <f t="shared" si="7"/>
        <v>2.4019752349770087</v>
      </c>
      <c r="J61" s="19"/>
      <c r="K61" s="19"/>
      <c r="L61" s="22"/>
      <c r="M61" s="20">
        <f>G84</f>
        <v>37.094837500000004</v>
      </c>
      <c r="N61" s="20">
        <f>H84</f>
        <v>80</v>
      </c>
      <c r="O61" s="20">
        <f>I84</f>
        <v>2.1566343295074413</v>
      </c>
    </row>
    <row r="62" spans="1:15" x14ac:dyDescent="0.35">
      <c r="A62" t="s">
        <v>197</v>
      </c>
      <c r="B62">
        <v>12886.3</v>
      </c>
      <c r="C62">
        <v>14197.62</v>
      </c>
      <c r="D62" s="19">
        <f t="shared" si="4"/>
        <v>13541.96</v>
      </c>
      <c r="E62" s="19">
        <f t="shared" si="5"/>
        <v>7523.3111111111102</v>
      </c>
      <c r="F62" s="19">
        <f t="shared" si="2"/>
        <v>580.60692412353808</v>
      </c>
      <c r="G62" s="20">
        <f t="shared" si="6"/>
        <v>2.1391281259259256</v>
      </c>
      <c r="H62" s="21">
        <f>'Suggested sizing'!$D$15</f>
        <v>4</v>
      </c>
      <c r="I62" s="22">
        <f t="shared" si="7"/>
        <v>1.8699207174738972</v>
      </c>
      <c r="J62" s="19">
        <f t="shared" si="8"/>
        <v>25.669537511111105</v>
      </c>
      <c r="K62" s="19">
        <f>'Suggested sizing'!$J$15</f>
        <v>45.599999999999994</v>
      </c>
      <c r="L62" s="22">
        <f t="shared" si="9"/>
        <v>1.7764246816002023</v>
      </c>
      <c r="M62" s="21"/>
      <c r="N62" s="21"/>
      <c r="O62" s="21"/>
    </row>
    <row r="63" spans="1:15" x14ac:dyDescent="0.35">
      <c r="A63" t="s">
        <v>198</v>
      </c>
      <c r="B63">
        <v>10072.09</v>
      </c>
      <c r="C63">
        <v>9908.18</v>
      </c>
      <c r="D63" s="19">
        <f t="shared" si="4"/>
        <v>9990.1350000000002</v>
      </c>
      <c r="E63" s="19">
        <f t="shared" si="5"/>
        <v>5550.0749999999998</v>
      </c>
      <c r="F63" s="19">
        <f t="shared" si="2"/>
        <v>787.03198126992152</v>
      </c>
      <c r="G63" s="20">
        <f t="shared" si="6"/>
        <v>1.5780713249999998</v>
      </c>
      <c r="H63" s="21">
        <f>'Suggested sizing'!$D$16</f>
        <v>5</v>
      </c>
      <c r="I63" s="22">
        <f t="shared" si="7"/>
        <v>3.1684245957640735</v>
      </c>
      <c r="J63" s="19"/>
      <c r="K63" s="19"/>
      <c r="L63" s="22"/>
      <c r="M63" s="20">
        <f>G85</f>
        <v>28.232518177777781</v>
      </c>
      <c r="N63" s="20">
        <f>H85</f>
        <v>80</v>
      </c>
      <c r="O63" s="20">
        <f>I85</f>
        <v>2.8336119185772506</v>
      </c>
    </row>
    <row r="64" spans="1:15" x14ac:dyDescent="0.35">
      <c r="A64" t="s">
        <v>199</v>
      </c>
      <c r="B64">
        <v>11872.81</v>
      </c>
      <c r="C64">
        <v>11967.63</v>
      </c>
      <c r="D64" s="19">
        <f t="shared" si="4"/>
        <v>11920.22</v>
      </c>
      <c r="E64" s="19">
        <f t="shared" si="5"/>
        <v>6622.344444444444</v>
      </c>
      <c r="F64" s="19">
        <f t="shared" si="2"/>
        <v>659.59820726496548</v>
      </c>
      <c r="G64" s="20">
        <f t="shared" si="6"/>
        <v>1.8829532703703702</v>
      </c>
      <c r="H64" s="21">
        <f>'Suggested sizing'!$D$16</f>
        <v>5</v>
      </c>
      <c r="I64" s="22">
        <f t="shared" si="7"/>
        <v>2.6554031258654218</v>
      </c>
      <c r="J64" s="19">
        <f t="shared" si="8"/>
        <v>22.595439244444442</v>
      </c>
      <c r="K64" s="19">
        <f>'Suggested sizing'!$J$16</f>
        <v>57</v>
      </c>
      <c r="L64" s="22">
        <f t="shared" si="9"/>
        <v>2.5226329695721508</v>
      </c>
      <c r="M64" s="21"/>
      <c r="N64" s="21"/>
      <c r="O64" s="21"/>
    </row>
    <row r="65" spans="1:15" x14ac:dyDescent="0.35">
      <c r="A65" t="s">
        <v>200</v>
      </c>
      <c r="B65">
        <v>13075.12</v>
      </c>
      <c r="C65">
        <v>13412.07</v>
      </c>
      <c r="D65" s="19">
        <f t="shared" si="4"/>
        <v>13243.595000000001</v>
      </c>
      <c r="E65" s="19">
        <f t="shared" si="5"/>
        <v>7357.5527777777779</v>
      </c>
      <c r="F65" s="19">
        <f t="shared" si="2"/>
        <v>593.68741963220612</v>
      </c>
      <c r="G65" s="20">
        <f t="shared" si="6"/>
        <v>2.0919975064814813</v>
      </c>
      <c r="H65" s="21">
        <f>'Suggested sizing'!$D$17</f>
        <v>5</v>
      </c>
      <c r="I65" s="22">
        <f t="shared" si="7"/>
        <v>2.3900602101622348</v>
      </c>
      <c r="J65" s="19"/>
      <c r="K65" s="19"/>
      <c r="L65" s="22"/>
      <c r="M65" s="20">
        <f>G86</f>
        <v>42.772263333333328</v>
      </c>
      <c r="N65" s="20">
        <f>H86</f>
        <v>80</v>
      </c>
      <c r="O65" s="20">
        <f>I86</f>
        <v>1.870370977952301</v>
      </c>
    </row>
    <row r="66" spans="1:15" x14ac:dyDescent="0.35">
      <c r="A66" t="s">
        <v>201</v>
      </c>
      <c r="B66">
        <v>15362.88</v>
      </c>
      <c r="C66">
        <v>16586.93</v>
      </c>
      <c r="D66" s="19">
        <f t="shared" si="4"/>
        <v>15974.904999999999</v>
      </c>
      <c r="E66" s="19">
        <f t="shared" si="5"/>
        <v>8874.9472222222212</v>
      </c>
      <c r="F66" s="19">
        <f t="shared" si="2"/>
        <v>492.18169010732697</v>
      </c>
      <c r="G66" s="20">
        <f t="shared" si="6"/>
        <v>2.5234433268518512</v>
      </c>
      <c r="H66" s="21">
        <f>'Suggested sizing'!$D$17</f>
        <v>5</v>
      </c>
      <c r="I66" s="22">
        <f t="shared" si="7"/>
        <v>1.9814195733247568</v>
      </c>
      <c r="J66" s="19">
        <f t="shared" si="8"/>
        <v>30.281319922222217</v>
      </c>
      <c r="K66" s="19">
        <f>'Suggested sizing'!$J$17</f>
        <v>57</v>
      </c>
      <c r="L66" s="22">
        <f t="shared" si="9"/>
        <v>1.8823485946585188</v>
      </c>
      <c r="M66" s="21"/>
      <c r="N66" s="21"/>
      <c r="O66" s="21"/>
    </row>
    <row r="67" spans="1:15" x14ac:dyDescent="0.35">
      <c r="A67" t="s">
        <v>202</v>
      </c>
      <c r="B67">
        <v>9555.8799999999992</v>
      </c>
      <c r="C67">
        <v>10469.870000000001</v>
      </c>
      <c r="D67" s="19">
        <f t="shared" si="4"/>
        <v>10012.875</v>
      </c>
      <c r="E67" s="19">
        <f t="shared" si="5"/>
        <v>5562.708333333333</v>
      </c>
      <c r="F67" s="19">
        <f t="shared" si="2"/>
        <v>785.24457183416223</v>
      </c>
      <c r="G67" s="20">
        <f t="shared" si="6"/>
        <v>1.5816634027777776</v>
      </c>
      <c r="H67" s="21">
        <f>'Suggested sizing'!$D$18</f>
        <v>3.5</v>
      </c>
      <c r="I67" s="22">
        <f t="shared" si="7"/>
        <v>2.2128602039177023</v>
      </c>
      <c r="J67" s="19"/>
      <c r="K67" s="19"/>
      <c r="L67" s="22"/>
      <c r="M67" s="20">
        <f>G87</f>
        <v>41.574243788888886</v>
      </c>
      <c r="N67" s="20">
        <f>H87</f>
        <v>80</v>
      </c>
      <c r="O67" s="20">
        <f>I87</f>
        <v>1.924268313964637</v>
      </c>
    </row>
    <row r="68" spans="1:15" x14ac:dyDescent="0.35">
      <c r="A68" t="s">
        <v>203</v>
      </c>
      <c r="B68">
        <v>13757.97</v>
      </c>
      <c r="C68">
        <v>15706.1</v>
      </c>
      <c r="D68" s="19">
        <f t="shared" si="4"/>
        <v>14732.035</v>
      </c>
      <c r="E68" s="19">
        <f t="shared" si="5"/>
        <v>8184.4638888888885</v>
      </c>
      <c r="F68" s="19">
        <f t="shared" si="2"/>
        <v>533.70466077524168</v>
      </c>
      <c r="G68" s="20">
        <f t="shared" si="6"/>
        <v>2.3271158990740739</v>
      </c>
      <c r="H68" s="21">
        <f>'Suggested sizing'!$D$18</f>
        <v>3.5</v>
      </c>
      <c r="I68" s="22">
        <f t="shared" si="7"/>
        <v>1.5040076007355714</v>
      </c>
      <c r="J68" s="19">
        <f t="shared" si="8"/>
        <v>27.925390788888887</v>
      </c>
      <c r="K68" s="19">
        <f>'Suggested sizing'!$J$18</f>
        <v>39.9</v>
      </c>
      <c r="L68" s="22">
        <f t="shared" si="9"/>
        <v>1.4288072206987927</v>
      </c>
      <c r="M68" s="20"/>
      <c r="N68" s="20"/>
      <c r="O68" s="20"/>
    </row>
    <row r="71" spans="1:15" ht="58" x14ac:dyDescent="0.35">
      <c r="A71" t="s">
        <v>43</v>
      </c>
      <c r="B71" s="15" t="s">
        <v>171</v>
      </c>
      <c r="C71" s="15" t="s">
        <v>171</v>
      </c>
      <c r="D71" s="15" t="s">
        <v>103</v>
      </c>
      <c r="E71" s="15" t="s">
        <v>104</v>
      </c>
      <c r="F71" s="15" t="s">
        <v>97</v>
      </c>
      <c r="G71" s="15" t="s">
        <v>105</v>
      </c>
      <c r="H71" s="15" t="s">
        <v>137</v>
      </c>
      <c r="I71" s="15" t="s">
        <v>93</v>
      </c>
    </row>
    <row r="72" spans="1:15" x14ac:dyDescent="0.35">
      <c r="A72" t="s">
        <v>172</v>
      </c>
      <c r="B72">
        <v>8011.25</v>
      </c>
      <c r="C72">
        <v>10044.57</v>
      </c>
      <c r="D72" s="19">
        <f>AVERAGE(B72:C72)</f>
        <v>9027.91</v>
      </c>
      <c r="E72" s="19">
        <f>D72/1.8</f>
        <v>5015.5055555555555</v>
      </c>
      <c r="F72" s="19">
        <f>G72*1000/1242</f>
        <v>13.778506405439254</v>
      </c>
      <c r="G72" s="20">
        <f>E72*3.412/1000</f>
        <v>17.112904955555553</v>
      </c>
      <c r="H72" s="19">
        <f>'Suggested sizing'!G3</f>
        <v>80</v>
      </c>
      <c r="I72" s="22">
        <f>H72/G72</f>
        <v>4.6748345887370046</v>
      </c>
    </row>
    <row r="73" spans="1:15" x14ac:dyDescent="0.35">
      <c r="A73" t="s">
        <v>174</v>
      </c>
      <c r="B73">
        <v>14526.44</v>
      </c>
      <c r="C73">
        <v>14858.53</v>
      </c>
      <c r="D73" s="19">
        <f t="shared" ref="D73:D87" si="10">AVERAGE(B73:C73)</f>
        <v>14692.485000000001</v>
      </c>
      <c r="E73" s="19">
        <f t="shared" ref="E73:E87" si="11">D73/1.8</f>
        <v>8162.4916666666668</v>
      </c>
      <c r="F73" s="19">
        <f t="shared" ref="F73:F87" si="12">G73*1000/1242</f>
        <v>22.42384989264627</v>
      </c>
      <c r="G73" s="20">
        <f t="shared" ref="G73:G87" si="13">E73*3.412/1000</f>
        <v>27.850421566666668</v>
      </c>
      <c r="H73" s="19">
        <f>'Suggested sizing'!G4</f>
        <v>80</v>
      </c>
      <c r="I73" s="22">
        <f t="shared" ref="I73:I87" si="14">H73/G73</f>
        <v>2.8724879373369916</v>
      </c>
    </row>
    <row r="74" spans="1:15" x14ac:dyDescent="0.35">
      <c r="A74" t="s">
        <v>176</v>
      </c>
      <c r="B74">
        <v>17025.77</v>
      </c>
      <c r="C74">
        <v>16671.88</v>
      </c>
      <c r="D74" s="19">
        <f t="shared" si="10"/>
        <v>16848.825000000001</v>
      </c>
      <c r="E74" s="19">
        <f t="shared" si="11"/>
        <v>9360.4583333333339</v>
      </c>
      <c r="F74" s="19">
        <f t="shared" si="12"/>
        <v>25.714882313472891</v>
      </c>
      <c r="G74" s="20">
        <f t="shared" si="13"/>
        <v>31.937883833333334</v>
      </c>
      <c r="H74" s="19">
        <f>'Suggested sizing'!G5</f>
        <v>80</v>
      </c>
      <c r="I74" s="22">
        <f t="shared" si="14"/>
        <v>2.504862263807992</v>
      </c>
    </row>
    <row r="75" spans="1:15" x14ac:dyDescent="0.35">
      <c r="A75" t="s">
        <v>178</v>
      </c>
      <c r="B75">
        <v>14105.15</v>
      </c>
      <c r="C75">
        <v>15132.8</v>
      </c>
      <c r="D75" s="19">
        <f t="shared" si="10"/>
        <v>14618.974999999999</v>
      </c>
      <c r="E75" s="19">
        <f t="shared" si="11"/>
        <v>8121.6527777777765</v>
      </c>
      <c r="F75" s="19">
        <f t="shared" si="12"/>
        <v>22.311658033637496</v>
      </c>
      <c r="G75" s="20">
        <f t="shared" si="13"/>
        <v>27.71107927777777</v>
      </c>
      <c r="H75" s="19">
        <f>'Suggested sizing'!G6</f>
        <v>80</v>
      </c>
      <c r="I75" s="22">
        <f t="shared" si="14"/>
        <v>2.8869319450922313</v>
      </c>
    </row>
    <row r="76" spans="1:15" x14ac:dyDescent="0.35">
      <c r="A76" t="s">
        <v>180</v>
      </c>
      <c r="B76">
        <v>16978.78</v>
      </c>
      <c r="C76">
        <v>17103.490000000002</v>
      </c>
      <c r="D76" s="19">
        <f t="shared" si="10"/>
        <v>17041.135000000002</v>
      </c>
      <c r="E76" s="19">
        <f t="shared" si="11"/>
        <v>9467.2972222222234</v>
      </c>
      <c r="F76" s="19">
        <f t="shared" si="12"/>
        <v>26.008388182143502</v>
      </c>
      <c r="G76" s="20">
        <f t="shared" si="13"/>
        <v>32.302418122222228</v>
      </c>
      <c r="H76" s="19">
        <f>'Suggested sizing'!G7</f>
        <v>80</v>
      </c>
      <c r="I76" s="22">
        <f t="shared" si="14"/>
        <v>2.4765947768153165</v>
      </c>
    </row>
    <row r="77" spans="1:15" x14ac:dyDescent="0.35">
      <c r="A77" t="s">
        <v>182</v>
      </c>
      <c r="B77">
        <v>15088.66</v>
      </c>
      <c r="C77">
        <v>16724.43</v>
      </c>
      <c r="D77" s="19">
        <f t="shared" si="10"/>
        <v>15906.545</v>
      </c>
      <c r="E77" s="19">
        <f t="shared" si="11"/>
        <v>8836.9694444444449</v>
      </c>
      <c r="F77" s="19">
        <f t="shared" si="12"/>
        <v>24.276763079262839</v>
      </c>
      <c r="G77" s="20">
        <f t="shared" si="13"/>
        <v>30.151739744444448</v>
      </c>
      <c r="H77" s="19">
        <f>'Suggested sizing'!G8</f>
        <v>80</v>
      </c>
      <c r="I77" s="22">
        <f t="shared" si="14"/>
        <v>2.6532465681268111</v>
      </c>
    </row>
    <row r="78" spans="1:15" x14ac:dyDescent="0.35">
      <c r="A78" t="s">
        <v>184</v>
      </c>
      <c r="B78">
        <v>18221.990000000002</v>
      </c>
      <c r="C78">
        <v>20437.04</v>
      </c>
      <c r="D78" s="19">
        <f t="shared" si="10"/>
        <v>19329.514999999999</v>
      </c>
      <c r="E78" s="19">
        <f t="shared" si="11"/>
        <v>10738.619444444445</v>
      </c>
      <c r="F78" s="19">
        <f t="shared" si="12"/>
        <v>29.500941662193593</v>
      </c>
      <c r="G78" s="20">
        <f t="shared" si="13"/>
        <v>36.64016954444444</v>
      </c>
      <c r="H78" s="19">
        <f>'Suggested sizing'!G9</f>
        <v>80</v>
      </c>
      <c r="I78" s="22">
        <f t="shared" si="14"/>
        <v>2.1833960102984835</v>
      </c>
    </row>
    <row r="79" spans="1:15" x14ac:dyDescent="0.35">
      <c r="A79" t="s">
        <v>186</v>
      </c>
      <c r="B79">
        <v>17178.2</v>
      </c>
      <c r="C79">
        <v>18962.63</v>
      </c>
      <c r="D79" s="19">
        <f t="shared" si="10"/>
        <v>18070.415000000001</v>
      </c>
      <c r="E79" s="19">
        <f t="shared" si="11"/>
        <v>10039.119444444445</v>
      </c>
      <c r="F79" s="19">
        <f t="shared" si="12"/>
        <v>27.579287877974593</v>
      </c>
      <c r="G79" s="20">
        <f t="shared" si="13"/>
        <v>34.253475544444449</v>
      </c>
      <c r="H79" s="19">
        <f>'Suggested sizing'!G10</f>
        <v>80</v>
      </c>
      <c r="I79" s="22">
        <f t="shared" si="14"/>
        <v>2.3355294237572677</v>
      </c>
    </row>
    <row r="80" spans="1:15" x14ac:dyDescent="0.35">
      <c r="A80" t="s">
        <v>188</v>
      </c>
      <c r="B80">
        <v>20643.75</v>
      </c>
      <c r="C80">
        <v>21526.52</v>
      </c>
      <c r="D80" s="19">
        <f t="shared" si="10"/>
        <v>21085.135000000002</v>
      </c>
      <c r="E80" s="19">
        <f t="shared" si="11"/>
        <v>11713.963888888889</v>
      </c>
      <c r="F80" s="19">
        <f t="shared" si="12"/>
        <v>32.180390329218106</v>
      </c>
      <c r="G80" s="20">
        <f t="shared" si="13"/>
        <v>39.968044788888889</v>
      </c>
      <c r="H80" s="19">
        <f>'Suggested sizing'!G11</f>
        <v>80</v>
      </c>
      <c r="I80" s="22">
        <f t="shared" si="14"/>
        <v>2.0015990379954736</v>
      </c>
    </row>
    <row r="81" spans="1:9" x14ac:dyDescent="0.35">
      <c r="A81" t="s">
        <v>190</v>
      </c>
      <c r="B81">
        <v>14264.91</v>
      </c>
      <c r="C81">
        <v>14466.03</v>
      </c>
      <c r="D81" s="19">
        <f t="shared" si="10"/>
        <v>14365.470000000001</v>
      </c>
      <c r="E81" s="19">
        <f t="shared" si="11"/>
        <v>7980.8166666666675</v>
      </c>
      <c r="F81" s="19">
        <f t="shared" si="12"/>
        <v>21.924755609232424</v>
      </c>
      <c r="G81" s="20">
        <f t="shared" si="13"/>
        <v>27.23054646666667</v>
      </c>
      <c r="H81" s="19">
        <f>'Suggested sizing'!G12</f>
        <v>80</v>
      </c>
      <c r="I81" s="22">
        <f t="shared" si="14"/>
        <v>2.9378771409501176</v>
      </c>
    </row>
    <row r="82" spans="1:9" x14ac:dyDescent="0.35">
      <c r="A82" t="s">
        <v>192</v>
      </c>
      <c r="B82">
        <v>19935.740000000002</v>
      </c>
      <c r="C82">
        <v>22023.75</v>
      </c>
      <c r="D82" s="19">
        <f t="shared" si="10"/>
        <v>20979.745000000003</v>
      </c>
      <c r="E82" s="19">
        <f t="shared" si="11"/>
        <v>11655.41388888889</v>
      </c>
      <c r="F82" s="19">
        <f t="shared" si="12"/>
        <v>32.019542825192346</v>
      </c>
      <c r="G82" s="20">
        <f t="shared" si="13"/>
        <v>39.768272188888893</v>
      </c>
      <c r="H82" s="19">
        <f>'Suggested sizing'!G13</f>
        <v>80</v>
      </c>
      <c r="I82" s="22">
        <f t="shared" si="14"/>
        <v>2.0116539038965766</v>
      </c>
    </row>
    <row r="83" spans="1:9" x14ac:dyDescent="0.35">
      <c r="A83" t="s">
        <v>194</v>
      </c>
      <c r="B83">
        <v>17560.89</v>
      </c>
      <c r="C83">
        <v>17255.53</v>
      </c>
      <c r="D83" s="19">
        <f t="shared" si="10"/>
        <v>17408.21</v>
      </c>
      <c r="E83" s="19">
        <f t="shared" si="11"/>
        <v>9671.2277777777763</v>
      </c>
      <c r="F83" s="19">
        <f t="shared" si="12"/>
        <v>26.56862252639112</v>
      </c>
      <c r="G83" s="20">
        <f t="shared" si="13"/>
        <v>32.998229177777773</v>
      </c>
      <c r="H83" s="19">
        <f>'Suggested sizing'!G14</f>
        <v>80</v>
      </c>
      <c r="I83" s="22">
        <f t="shared" si="14"/>
        <v>2.4243725191736942</v>
      </c>
    </row>
    <row r="84" spans="1:9" x14ac:dyDescent="0.35">
      <c r="A84" t="s">
        <v>196</v>
      </c>
      <c r="B84">
        <v>18621.89</v>
      </c>
      <c r="C84">
        <v>20516.86</v>
      </c>
      <c r="D84" s="19">
        <f t="shared" si="10"/>
        <v>19569.375</v>
      </c>
      <c r="E84" s="19">
        <f t="shared" si="11"/>
        <v>10871.875</v>
      </c>
      <c r="F84" s="19">
        <f t="shared" si="12"/>
        <v>29.86701892109501</v>
      </c>
      <c r="G84" s="20">
        <f t="shared" si="13"/>
        <v>37.094837500000004</v>
      </c>
      <c r="H84" s="19">
        <f>'Suggested sizing'!G15</f>
        <v>80</v>
      </c>
      <c r="I84" s="22">
        <f t="shared" si="14"/>
        <v>2.1566343295074413</v>
      </c>
    </row>
    <row r="85" spans="1:9" x14ac:dyDescent="0.35">
      <c r="A85" t="s">
        <v>198</v>
      </c>
      <c r="B85">
        <v>14834.82</v>
      </c>
      <c r="C85">
        <v>14953.3</v>
      </c>
      <c r="D85" s="19">
        <f t="shared" si="10"/>
        <v>14894.06</v>
      </c>
      <c r="E85" s="19">
        <f t="shared" si="11"/>
        <v>8274.4777777777781</v>
      </c>
      <c r="F85" s="19">
        <f t="shared" si="12"/>
        <v>22.731496117373414</v>
      </c>
      <c r="G85" s="20">
        <f t="shared" si="13"/>
        <v>28.232518177777781</v>
      </c>
      <c r="H85" s="19">
        <f>'Suggested sizing'!G16</f>
        <v>80</v>
      </c>
      <c r="I85" s="22">
        <f t="shared" si="14"/>
        <v>2.8336119185772506</v>
      </c>
    </row>
    <row r="86" spans="1:9" x14ac:dyDescent="0.35">
      <c r="A86" t="s">
        <v>200</v>
      </c>
      <c r="B86">
        <v>21700.01</v>
      </c>
      <c r="C86">
        <v>23428.99</v>
      </c>
      <c r="D86" s="19">
        <f t="shared" si="10"/>
        <v>22564.5</v>
      </c>
      <c r="E86" s="19">
        <f t="shared" si="11"/>
        <v>12535.833333333332</v>
      </c>
      <c r="F86" s="19">
        <f t="shared" si="12"/>
        <v>34.438215244229731</v>
      </c>
      <c r="G86" s="20">
        <f t="shared" si="13"/>
        <v>42.772263333333328</v>
      </c>
      <c r="H86" s="19">
        <f>'Suggested sizing'!G17</f>
        <v>80</v>
      </c>
      <c r="I86" s="22">
        <f t="shared" si="14"/>
        <v>1.870370977952301</v>
      </c>
    </row>
    <row r="87" spans="1:9" x14ac:dyDescent="0.35">
      <c r="A87" t="s">
        <v>202</v>
      </c>
      <c r="B87">
        <v>20482.330000000002</v>
      </c>
      <c r="C87">
        <v>23382.639999999999</v>
      </c>
      <c r="D87" s="19">
        <f t="shared" si="10"/>
        <v>21932.485000000001</v>
      </c>
      <c r="E87" s="19">
        <f t="shared" si="11"/>
        <v>12184.713888888889</v>
      </c>
      <c r="F87" s="19">
        <f t="shared" si="12"/>
        <v>33.473626239040975</v>
      </c>
      <c r="G87" s="20">
        <f t="shared" si="13"/>
        <v>41.574243788888886</v>
      </c>
      <c r="H87" s="19">
        <f>'Suggested sizing'!G18</f>
        <v>80</v>
      </c>
      <c r="I87" s="22">
        <f t="shared" si="14"/>
        <v>1.924268313964637</v>
      </c>
    </row>
    <row r="89" spans="1:9" x14ac:dyDescent="0.35">
      <c r="A89" t="s">
        <v>43</v>
      </c>
      <c r="B89" t="s">
        <v>106</v>
      </c>
      <c r="C89" t="s">
        <v>106</v>
      </c>
      <c r="D89" t="s">
        <v>107</v>
      </c>
      <c r="E89" t="s">
        <v>204</v>
      </c>
    </row>
    <row r="90" spans="1:9" x14ac:dyDescent="0.35">
      <c r="A90" t="s">
        <v>173</v>
      </c>
      <c r="B90">
        <v>4632.3599999999997</v>
      </c>
      <c r="C90">
        <v>5808.09</v>
      </c>
      <c r="D90">
        <v>5220.2250000000004</v>
      </c>
      <c r="E90">
        <v>17800.967250000002</v>
      </c>
    </row>
    <row r="91" spans="1:9" x14ac:dyDescent="0.35">
      <c r="A91" t="s">
        <v>175</v>
      </c>
      <c r="B91">
        <v>9332.7800000000007</v>
      </c>
      <c r="C91">
        <v>9546.14</v>
      </c>
      <c r="D91">
        <v>9439.4599999999991</v>
      </c>
      <c r="E91">
        <v>32188.5586</v>
      </c>
    </row>
    <row r="92" spans="1:9" x14ac:dyDescent="0.35">
      <c r="A92" t="s">
        <v>177</v>
      </c>
      <c r="B92">
        <v>11065.86</v>
      </c>
      <c r="C92">
        <v>10835.85</v>
      </c>
      <c r="D92">
        <v>10950.855</v>
      </c>
      <c r="E92">
        <v>37342.415549999998</v>
      </c>
    </row>
    <row r="93" spans="1:9" x14ac:dyDescent="0.35">
      <c r="A93" t="s">
        <v>179</v>
      </c>
      <c r="B93">
        <v>9155.59</v>
      </c>
      <c r="C93">
        <v>9822.6299999999992</v>
      </c>
      <c r="D93">
        <v>9489.11</v>
      </c>
      <c r="E93">
        <v>32357.865099999999</v>
      </c>
    </row>
    <row r="94" spans="1:9" x14ac:dyDescent="0.35">
      <c r="A94" t="s">
        <v>181</v>
      </c>
      <c r="B94">
        <v>11095.5</v>
      </c>
      <c r="C94">
        <v>11177</v>
      </c>
      <c r="D94">
        <v>11136.25</v>
      </c>
      <c r="E94">
        <v>37974.612500000003</v>
      </c>
    </row>
    <row r="95" spans="1:9" x14ac:dyDescent="0.35">
      <c r="A95" t="s">
        <v>183</v>
      </c>
      <c r="B95">
        <v>9398.9</v>
      </c>
      <c r="C95">
        <v>10417.84</v>
      </c>
      <c r="D95">
        <v>9908.3700000000008</v>
      </c>
      <c r="E95">
        <v>33787.541700000002</v>
      </c>
    </row>
    <row r="96" spans="1:9" x14ac:dyDescent="0.35">
      <c r="A96" t="s">
        <v>185</v>
      </c>
      <c r="B96">
        <v>10865.48</v>
      </c>
      <c r="C96">
        <v>12186.28</v>
      </c>
      <c r="D96">
        <v>11525.88</v>
      </c>
      <c r="E96">
        <v>39303.250800000002</v>
      </c>
    </row>
    <row r="97" spans="1:5" x14ac:dyDescent="0.35">
      <c r="A97" t="s">
        <v>187</v>
      </c>
      <c r="B97">
        <v>10247.83</v>
      </c>
      <c r="C97">
        <v>11312.35</v>
      </c>
      <c r="D97">
        <v>10780.09</v>
      </c>
      <c r="E97">
        <v>36760.106899999999</v>
      </c>
    </row>
    <row r="98" spans="1:5" x14ac:dyDescent="0.35">
      <c r="A98" t="s">
        <v>189</v>
      </c>
      <c r="B98">
        <v>14160.4</v>
      </c>
      <c r="C98">
        <v>14765.96</v>
      </c>
      <c r="D98">
        <v>14463.18</v>
      </c>
      <c r="E98">
        <v>49319.443800000001</v>
      </c>
    </row>
    <row r="99" spans="1:5" x14ac:dyDescent="0.35">
      <c r="A99" t="s">
        <v>191</v>
      </c>
      <c r="B99">
        <v>10049.530000000001</v>
      </c>
      <c r="C99">
        <v>10191.219999999999</v>
      </c>
      <c r="D99">
        <v>10120.375</v>
      </c>
      <c r="E99">
        <v>34510.478750000002</v>
      </c>
    </row>
    <row r="100" spans="1:5" x14ac:dyDescent="0.35">
      <c r="A100" t="s">
        <v>193</v>
      </c>
      <c r="B100">
        <v>13768.61</v>
      </c>
      <c r="C100">
        <v>15210.7</v>
      </c>
      <c r="D100">
        <v>14489.655000000001</v>
      </c>
      <c r="E100">
        <v>49409.723550000002</v>
      </c>
    </row>
    <row r="101" spans="1:5" x14ac:dyDescent="0.35">
      <c r="A101" t="s">
        <v>195</v>
      </c>
      <c r="B101">
        <v>12021.59</v>
      </c>
      <c r="C101">
        <v>11812.55</v>
      </c>
      <c r="D101">
        <v>11917.07</v>
      </c>
      <c r="E101">
        <v>40637.208700000003</v>
      </c>
    </row>
    <row r="102" spans="1:5" x14ac:dyDescent="0.35">
      <c r="A102" t="s">
        <v>197</v>
      </c>
      <c r="B102">
        <v>12886.3</v>
      </c>
      <c r="C102">
        <v>14197.62</v>
      </c>
      <c r="D102">
        <v>13541.96</v>
      </c>
      <c r="E102">
        <v>46178.083599999998</v>
      </c>
    </row>
    <row r="103" spans="1:5" x14ac:dyDescent="0.35">
      <c r="A103" t="s">
        <v>199</v>
      </c>
      <c r="B103">
        <v>11872.81</v>
      </c>
      <c r="C103">
        <v>11967.63</v>
      </c>
      <c r="D103">
        <v>11920.22</v>
      </c>
      <c r="E103">
        <v>40647.950199999999</v>
      </c>
    </row>
    <row r="104" spans="1:5" x14ac:dyDescent="0.35">
      <c r="A104" t="s">
        <v>201</v>
      </c>
      <c r="B104">
        <v>15362.88</v>
      </c>
      <c r="C104">
        <v>16586.93</v>
      </c>
      <c r="D104">
        <v>15974.905000000001</v>
      </c>
      <c r="E104">
        <v>54474.426050000002</v>
      </c>
    </row>
    <row r="105" spans="1:5" x14ac:dyDescent="0.35">
      <c r="A105" t="s">
        <v>203</v>
      </c>
      <c r="B105">
        <v>13757.97</v>
      </c>
      <c r="C105">
        <v>15706.1</v>
      </c>
      <c r="D105">
        <v>14732.035</v>
      </c>
      <c r="E105">
        <v>50236.239350000003</v>
      </c>
    </row>
  </sheetData>
  <mergeCells count="5">
    <mergeCell ref="E34:O34"/>
    <mergeCell ref="F35:I35"/>
    <mergeCell ref="J35:L35"/>
    <mergeCell ref="M35:O35"/>
    <mergeCell ref="B35:D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3295"/>
  <sheetViews>
    <sheetView topLeftCell="A8139" workbookViewId="0">
      <selection activeCell="L8161" sqref="L8161"/>
    </sheetView>
  </sheetViews>
  <sheetFormatPr defaultRowHeight="14.5" x14ac:dyDescent="0.35"/>
  <cols>
    <col min="3" max="3" width="31.08984375" customWidth="1"/>
    <col min="4" max="4" width="31.90625" customWidth="1"/>
    <col min="5" max="5" width="13.90625" customWidth="1"/>
    <col min="6" max="6" width="14.08984375" customWidth="1"/>
    <col min="7" max="7" width="16.08984375" customWidth="1"/>
    <col min="8" max="8" width="14.54296875" customWidth="1"/>
    <col min="9" max="9" width="22.453125" customWidth="1"/>
    <col min="10" max="10" width="15.6328125" customWidth="1"/>
  </cols>
  <sheetData>
    <row r="1" spans="1:12" x14ac:dyDescent="0.35">
      <c r="A1" t="s">
        <v>205</v>
      </c>
      <c r="B1" t="s">
        <v>206</v>
      </c>
      <c r="C1" t="s">
        <v>207</v>
      </c>
    </row>
    <row r="2" spans="1:12" x14ac:dyDescent="0.35">
      <c r="L2" t="s">
        <v>208</v>
      </c>
    </row>
    <row r="3" spans="1:12" x14ac:dyDescent="0.35">
      <c r="A3" t="s">
        <v>209</v>
      </c>
    </row>
    <row r="5" spans="1:12" ht="43.5" x14ac:dyDescent="0.35">
      <c r="A5" t="s">
        <v>210</v>
      </c>
      <c r="C5" s="1" t="s">
        <v>211</v>
      </c>
      <c r="D5" s="1" t="s">
        <v>212</v>
      </c>
      <c r="E5" s="1" t="s">
        <v>213</v>
      </c>
      <c r="F5" s="1" t="s">
        <v>214</v>
      </c>
      <c r="G5" s="1" t="s">
        <v>215</v>
      </c>
      <c r="H5" s="1" t="s">
        <v>216</v>
      </c>
      <c r="I5" s="1" t="s">
        <v>217</v>
      </c>
      <c r="J5" s="1" t="s">
        <v>218</v>
      </c>
    </row>
    <row r="7" spans="1:12" x14ac:dyDescent="0.35">
      <c r="A7" t="s">
        <v>219</v>
      </c>
      <c r="B7">
        <v>1</v>
      </c>
      <c r="C7" t="s">
        <v>220</v>
      </c>
      <c r="D7" t="s">
        <v>221</v>
      </c>
      <c r="E7" t="s">
        <v>222</v>
      </c>
      <c r="F7">
        <v>7196.2</v>
      </c>
      <c r="G7">
        <v>0.55284</v>
      </c>
      <c r="H7">
        <v>0.55284</v>
      </c>
      <c r="I7" t="s">
        <v>223</v>
      </c>
      <c r="J7" s="10">
        <v>45525</v>
      </c>
    </row>
    <row r="9" spans="1:12" x14ac:dyDescent="0.35">
      <c r="A9" t="s">
        <v>219</v>
      </c>
      <c r="B9">
        <v>2</v>
      </c>
      <c r="C9" t="s">
        <v>220</v>
      </c>
      <c r="D9" t="s">
        <v>224</v>
      </c>
      <c r="E9" t="s">
        <v>222</v>
      </c>
      <c r="F9">
        <v>8677.23</v>
      </c>
      <c r="G9">
        <v>0.20205000000000001</v>
      </c>
      <c r="H9">
        <v>0.20205000000000001</v>
      </c>
      <c r="I9" t="s">
        <v>225</v>
      </c>
      <c r="J9" s="10">
        <v>45647.625</v>
      </c>
    </row>
    <row r="11" spans="1:12" x14ac:dyDescent="0.35">
      <c r="A11" t="s">
        <v>219</v>
      </c>
      <c r="B11">
        <v>3</v>
      </c>
      <c r="C11" t="s">
        <v>226</v>
      </c>
      <c r="D11" t="s">
        <v>221</v>
      </c>
      <c r="E11" t="s">
        <v>222</v>
      </c>
      <c r="F11">
        <v>5320.16</v>
      </c>
      <c r="G11">
        <v>0.40871000000000002</v>
      </c>
      <c r="H11">
        <v>0.40871000000000002</v>
      </c>
      <c r="I11" t="s">
        <v>223</v>
      </c>
      <c r="J11" s="10">
        <v>45525</v>
      </c>
    </row>
    <row r="13" spans="1:12" x14ac:dyDescent="0.35">
      <c r="A13" t="s">
        <v>219</v>
      </c>
      <c r="B13">
        <v>4</v>
      </c>
      <c r="C13" t="s">
        <v>226</v>
      </c>
      <c r="D13" t="s">
        <v>224</v>
      </c>
      <c r="E13" t="s">
        <v>222</v>
      </c>
      <c r="F13">
        <v>8663.76</v>
      </c>
      <c r="G13">
        <v>0.20174</v>
      </c>
      <c r="H13">
        <v>0.20174</v>
      </c>
      <c r="I13" t="s">
        <v>225</v>
      </c>
      <c r="J13" s="10">
        <v>45647.625</v>
      </c>
    </row>
    <row r="15" spans="1:12" x14ac:dyDescent="0.35">
      <c r="A15" t="s">
        <v>227</v>
      </c>
      <c r="B15">
        <v>1</v>
      </c>
      <c r="C15" t="s">
        <v>220</v>
      </c>
      <c r="D15" t="s">
        <v>221</v>
      </c>
      <c r="E15" t="s">
        <v>222</v>
      </c>
      <c r="F15">
        <v>13789.8</v>
      </c>
      <c r="G15">
        <v>0.77015999999999996</v>
      </c>
      <c r="H15">
        <v>0.77015999999999996</v>
      </c>
      <c r="I15" t="s">
        <v>228</v>
      </c>
      <c r="J15" s="10">
        <v>45525</v>
      </c>
    </row>
    <row r="17" spans="1:10" x14ac:dyDescent="0.35">
      <c r="A17" t="s">
        <v>227</v>
      </c>
      <c r="B17">
        <v>2</v>
      </c>
      <c r="C17" t="s">
        <v>220</v>
      </c>
      <c r="D17" t="s">
        <v>224</v>
      </c>
      <c r="E17" t="s">
        <v>222</v>
      </c>
      <c r="F17">
        <v>10370.620000000001</v>
      </c>
      <c r="G17">
        <v>0.26830999999999999</v>
      </c>
      <c r="H17">
        <v>0.26830999999999999</v>
      </c>
      <c r="I17" t="s">
        <v>229</v>
      </c>
      <c r="J17" s="10">
        <v>45312.666666666664</v>
      </c>
    </row>
    <row r="19" spans="1:10" x14ac:dyDescent="0.35">
      <c r="A19" t="s">
        <v>227</v>
      </c>
      <c r="B19">
        <v>3</v>
      </c>
      <c r="C19" t="s">
        <v>226</v>
      </c>
      <c r="D19" t="s">
        <v>221</v>
      </c>
      <c r="E19" t="s">
        <v>222</v>
      </c>
      <c r="F19">
        <v>11933.75</v>
      </c>
      <c r="G19">
        <v>0.66183000000000003</v>
      </c>
      <c r="H19">
        <v>0.66183000000000003</v>
      </c>
      <c r="I19" t="s">
        <v>228</v>
      </c>
      <c r="J19" s="10">
        <v>45525</v>
      </c>
    </row>
    <row r="21" spans="1:10" x14ac:dyDescent="0.35">
      <c r="A21" t="s">
        <v>227</v>
      </c>
      <c r="B21">
        <v>4</v>
      </c>
      <c r="C21" t="s">
        <v>226</v>
      </c>
      <c r="D21" t="s">
        <v>224</v>
      </c>
      <c r="E21" t="s">
        <v>222</v>
      </c>
      <c r="F21">
        <v>10360.86</v>
      </c>
      <c r="G21">
        <v>0.26806000000000002</v>
      </c>
      <c r="H21">
        <v>0.26806000000000002</v>
      </c>
      <c r="I21" t="s">
        <v>229</v>
      </c>
      <c r="J21" s="10">
        <v>45312.666666666664</v>
      </c>
    </row>
    <row r="23" spans="1:10" x14ac:dyDescent="0.35">
      <c r="A23" t="s">
        <v>230</v>
      </c>
      <c r="B23">
        <v>1</v>
      </c>
      <c r="C23" t="s">
        <v>220</v>
      </c>
      <c r="D23" t="s">
        <v>221</v>
      </c>
      <c r="E23" t="s">
        <v>222</v>
      </c>
      <c r="F23">
        <v>13269.78</v>
      </c>
      <c r="G23">
        <v>0.92510999999999999</v>
      </c>
      <c r="H23">
        <v>0.92510999999999999</v>
      </c>
      <c r="I23" t="s">
        <v>231</v>
      </c>
      <c r="J23" s="10">
        <v>45525</v>
      </c>
    </row>
    <row r="25" spans="1:10" x14ac:dyDescent="0.35">
      <c r="A25" t="s">
        <v>230</v>
      </c>
      <c r="B25">
        <v>2</v>
      </c>
      <c r="C25" t="s">
        <v>220</v>
      </c>
      <c r="D25" t="s">
        <v>224</v>
      </c>
      <c r="E25" t="s">
        <v>222</v>
      </c>
      <c r="F25">
        <v>9883.2199999999993</v>
      </c>
      <c r="G25">
        <v>0.25868000000000002</v>
      </c>
      <c r="H25">
        <v>0.25868000000000002</v>
      </c>
      <c r="I25" t="s">
        <v>232</v>
      </c>
      <c r="J25" s="10">
        <v>45647.625</v>
      </c>
    </row>
    <row r="27" spans="1:10" x14ac:dyDescent="0.35">
      <c r="A27" t="s">
        <v>230</v>
      </c>
      <c r="B27">
        <v>3</v>
      </c>
      <c r="C27" t="s">
        <v>226</v>
      </c>
      <c r="D27" t="s">
        <v>221</v>
      </c>
      <c r="E27" t="s">
        <v>222</v>
      </c>
      <c r="F27">
        <v>11063.63</v>
      </c>
      <c r="G27">
        <v>0.77131000000000005</v>
      </c>
      <c r="H27">
        <v>0.77131000000000005</v>
      </c>
      <c r="I27" t="s">
        <v>231</v>
      </c>
      <c r="J27" s="10">
        <v>45525</v>
      </c>
    </row>
    <row r="29" spans="1:10" x14ac:dyDescent="0.35">
      <c r="A29" t="s">
        <v>230</v>
      </c>
      <c r="B29">
        <v>4</v>
      </c>
      <c r="C29" t="s">
        <v>226</v>
      </c>
      <c r="D29" t="s">
        <v>224</v>
      </c>
      <c r="E29" t="s">
        <v>222</v>
      </c>
      <c r="F29">
        <v>9882.4699999999993</v>
      </c>
      <c r="G29">
        <v>0.25866</v>
      </c>
      <c r="H29">
        <v>0.25866</v>
      </c>
      <c r="I29" t="s">
        <v>232</v>
      </c>
      <c r="J29" s="10">
        <v>45647.625</v>
      </c>
    </row>
    <row r="31" spans="1:10" x14ac:dyDescent="0.35">
      <c r="A31" t="s">
        <v>233</v>
      </c>
      <c r="B31">
        <v>1</v>
      </c>
      <c r="C31" t="s">
        <v>220</v>
      </c>
      <c r="D31" t="s">
        <v>221</v>
      </c>
      <c r="E31" t="s">
        <v>222</v>
      </c>
      <c r="F31">
        <v>14479.7</v>
      </c>
      <c r="G31">
        <v>0.82604</v>
      </c>
      <c r="H31">
        <v>0.82604</v>
      </c>
      <c r="I31" t="s">
        <v>234</v>
      </c>
      <c r="J31" s="10">
        <v>45525</v>
      </c>
    </row>
    <row r="33" spans="1:10" x14ac:dyDescent="0.35">
      <c r="A33" t="s">
        <v>233</v>
      </c>
      <c r="B33">
        <v>2</v>
      </c>
      <c r="C33" t="s">
        <v>220</v>
      </c>
      <c r="D33" t="s">
        <v>224</v>
      </c>
      <c r="E33" t="s">
        <v>222</v>
      </c>
      <c r="F33">
        <v>10454.379999999999</v>
      </c>
      <c r="G33">
        <v>0.27327000000000001</v>
      </c>
      <c r="H33">
        <v>0.27327000000000001</v>
      </c>
      <c r="I33" t="s">
        <v>235</v>
      </c>
      <c r="J33" s="10">
        <v>45647.625</v>
      </c>
    </row>
    <row r="35" spans="1:10" x14ac:dyDescent="0.35">
      <c r="A35" t="s">
        <v>233</v>
      </c>
      <c r="B35">
        <v>3</v>
      </c>
      <c r="C35" t="s">
        <v>226</v>
      </c>
      <c r="D35" t="s">
        <v>221</v>
      </c>
      <c r="E35" t="s">
        <v>222</v>
      </c>
      <c r="F35">
        <v>12281.48</v>
      </c>
      <c r="G35">
        <v>0.68067</v>
      </c>
      <c r="H35">
        <v>0.68067</v>
      </c>
      <c r="I35" t="s">
        <v>234</v>
      </c>
      <c r="J35" s="10">
        <v>45525</v>
      </c>
    </row>
    <row r="37" spans="1:10" x14ac:dyDescent="0.35">
      <c r="A37" t="s">
        <v>233</v>
      </c>
      <c r="B37">
        <v>4</v>
      </c>
      <c r="C37" t="s">
        <v>226</v>
      </c>
      <c r="D37" t="s">
        <v>224</v>
      </c>
      <c r="E37" t="s">
        <v>222</v>
      </c>
      <c r="F37">
        <v>10439.09</v>
      </c>
      <c r="G37">
        <v>0.27287</v>
      </c>
      <c r="H37">
        <v>0.27287</v>
      </c>
      <c r="I37" t="s">
        <v>235</v>
      </c>
      <c r="J37" s="10">
        <v>45647.625</v>
      </c>
    </row>
    <row r="39" spans="1:10" x14ac:dyDescent="0.35">
      <c r="A39" t="s">
        <v>236</v>
      </c>
      <c r="B39">
        <v>1</v>
      </c>
      <c r="C39" t="s">
        <v>220</v>
      </c>
      <c r="D39" t="s">
        <v>221</v>
      </c>
      <c r="E39" t="s">
        <v>222</v>
      </c>
      <c r="F39">
        <v>13783.36</v>
      </c>
      <c r="G39">
        <v>0.96611999999999998</v>
      </c>
      <c r="H39">
        <v>0.96611999999999998</v>
      </c>
      <c r="I39" t="s">
        <v>237</v>
      </c>
      <c r="J39" s="10">
        <v>45525</v>
      </c>
    </row>
    <row r="41" spans="1:10" x14ac:dyDescent="0.35">
      <c r="A41" t="s">
        <v>236</v>
      </c>
      <c r="B41">
        <v>2</v>
      </c>
      <c r="C41" t="s">
        <v>220</v>
      </c>
      <c r="D41" t="s">
        <v>224</v>
      </c>
      <c r="E41" t="s">
        <v>222</v>
      </c>
      <c r="F41">
        <v>11369.36</v>
      </c>
      <c r="G41">
        <v>0.29920000000000002</v>
      </c>
      <c r="H41">
        <v>0.29920000000000002</v>
      </c>
      <c r="I41" t="s">
        <v>238</v>
      </c>
      <c r="J41" s="10">
        <v>45647.625</v>
      </c>
    </row>
    <row r="43" spans="1:10" x14ac:dyDescent="0.35">
      <c r="A43" t="s">
        <v>236</v>
      </c>
      <c r="B43">
        <v>3</v>
      </c>
      <c r="C43" t="s">
        <v>226</v>
      </c>
      <c r="D43" t="s">
        <v>221</v>
      </c>
      <c r="E43" t="s">
        <v>222</v>
      </c>
      <c r="F43">
        <v>11235.85</v>
      </c>
      <c r="G43">
        <v>0.78754999999999997</v>
      </c>
      <c r="H43">
        <v>0.78754999999999997</v>
      </c>
      <c r="I43" t="s">
        <v>237</v>
      </c>
      <c r="J43" s="10">
        <v>45525</v>
      </c>
    </row>
    <row r="45" spans="1:10" x14ac:dyDescent="0.35">
      <c r="A45" t="s">
        <v>236</v>
      </c>
      <c r="B45">
        <v>4</v>
      </c>
      <c r="C45" t="s">
        <v>226</v>
      </c>
      <c r="D45" t="s">
        <v>224</v>
      </c>
      <c r="E45" t="s">
        <v>222</v>
      </c>
      <c r="F45">
        <v>11368.47</v>
      </c>
      <c r="G45">
        <v>0.29916999999999999</v>
      </c>
      <c r="H45">
        <v>0.29916999999999999</v>
      </c>
      <c r="I45" t="s">
        <v>238</v>
      </c>
      <c r="J45" s="10">
        <v>45647.625</v>
      </c>
    </row>
    <row r="47" spans="1:10" x14ac:dyDescent="0.35">
      <c r="A47" t="s">
        <v>239</v>
      </c>
      <c r="B47">
        <v>1</v>
      </c>
      <c r="C47" t="s">
        <v>220</v>
      </c>
      <c r="D47" t="s">
        <v>221</v>
      </c>
      <c r="E47" t="s">
        <v>222</v>
      </c>
      <c r="F47">
        <v>13043.33</v>
      </c>
      <c r="G47">
        <v>0.87665999999999999</v>
      </c>
      <c r="H47">
        <v>0.87665999999999999</v>
      </c>
      <c r="I47" t="s">
        <v>240</v>
      </c>
      <c r="J47" s="10">
        <v>45525</v>
      </c>
    </row>
    <row r="49" spans="1:10" x14ac:dyDescent="0.35">
      <c r="A49" t="s">
        <v>239</v>
      </c>
      <c r="B49">
        <v>2</v>
      </c>
      <c r="C49" t="s">
        <v>220</v>
      </c>
      <c r="D49" t="s">
        <v>224</v>
      </c>
      <c r="E49" t="s">
        <v>222</v>
      </c>
      <c r="F49">
        <v>5633</v>
      </c>
      <c r="G49">
        <v>0.14130000000000001</v>
      </c>
      <c r="H49">
        <v>0.14130000000000001</v>
      </c>
      <c r="I49" t="s">
        <v>241</v>
      </c>
      <c r="J49" s="10">
        <v>45647.625</v>
      </c>
    </row>
    <row r="51" spans="1:10" x14ac:dyDescent="0.35">
      <c r="A51" t="s">
        <v>239</v>
      </c>
      <c r="B51">
        <v>3</v>
      </c>
      <c r="C51" t="s">
        <v>226</v>
      </c>
      <c r="D51" t="s">
        <v>221</v>
      </c>
      <c r="E51" t="s">
        <v>222</v>
      </c>
      <c r="F51">
        <v>10674.74</v>
      </c>
      <c r="G51">
        <v>0.71745999999999999</v>
      </c>
      <c r="H51">
        <v>0.71745999999999999</v>
      </c>
      <c r="I51" t="s">
        <v>240</v>
      </c>
      <c r="J51" s="10">
        <v>45525</v>
      </c>
    </row>
    <row r="53" spans="1:10" x14ac:dyDescent="0.35">
      <c r="A53" t="s">
        <v>239</v>
      </c>
      <c r="B53">
        <v>4</v>
      </c>
      <c r="C53" t="s">
        <v>226</v>
      </c>
      <c r="D53" t="s">
        <v>224</v>
      </c>
      <c r="E53" t="s">
        <v>222</v>
      </c>
      <c r="F53">
        <v>5623.86</v>
      </c>
      <c r="G53">
        <v>0.14107</v>
      </c>
      <c r="H53">
        <v>0.14107</v>
      </c>
      <c r="I53" t="s">
        <v>241</v>
      </c>
      <c r="J53" s="10">
        <v>45647.625</v>
      </c>
    </row>
    <row r="55" spans="1:10" x14ac:dyDescent="0.35">
      <c r="A55" t="s">
        <v>242</v>
      </c>
      <c r="B55">
        <v>1</v>
      </c>
      <c r="C55" t="s">
        <v>220</v>
      </c>
      <c r="D55" t="s">
        <v>221</v>
      </c>
      <c r="E55" t="s">
        <v>222</v>
      </c>
      <c r="F55">
        <v>13895.46</v>
      </c>
      <c r="G55">
        <v>0.87739999999999996</v>
      </c>
      <c r="H55">
        <v>0.87739999999999996</v>
      </c>
      <c r="I55" t="s">
        <v>243</v>
      </c>
      <c r="J55" s="10">
        <v>45525</v>
      </c>
    </row>
    <row r="57" spans="1:10" x14ac:dyDescent="0.35">
      <c r="A57" t="s">
        <v>242</v>
      </c>
      <c r="B57">
        <v>2</v>
      </c>
      <c r="C57" t="s">
        <v>220</v>
      </c>
      <c r="D57" t="s">
        <v>224</v>
      </c>
      <c r="E57" t="s">
        <v>222</v>
      </c>
      <c r="F57">
        <v>4720.2299999999996</v>
      </c>
      <c r="G57">
        <v>0.11334</v>
      </c>
      <c r="H57">
        <v>0.11334</v>
      </c>
      <c r="I57" t="s">
        <v>244</v>
      </c>
      <c r="J57" s="10">
        <v>45647.625</v>
      </c>
    </row>
    <row r="59" spans="1:10" x14ac:dyDescent="0.35">
      <c r="A59" t="s">
        <v>242</v>
      </c>
      <c r="B59">
        <v>3</v>
      </c>
      <c r="C59" t="s">
        <v>226</v>
      </c>
      <c r="D59" t="s">
        <v>221</v>
      </c>
      <c r="E59" t="s">
        <v>222</v>
      </c>
      <c r="F59">
        <v>11227.81</v>
      </c>
      <c r="G59">
        <v>0.70154000000000005</v>
      </c>
      <c r="H59">
        <v>0.70154000000000005</v>
      </c>
      <c r="I59" t="s">
        <v>243</v>
      </c>
      <c r="J59" s="10">
        <v>45525</v>
      </c>
    </row>
    <row r="61" spans="1:10" x14ac:dyDescent="0.35">
      <c r="A61" t="s">
        <v>242</v>
      </c>
      <c r="B61">
        <v>4</v>
      </c>
      <c r="C61" t="s">
        <v>226</v>
      </c>
      <c r="D61" t="s">
        <v>224</v>
      </c>
      <c r="E61" t="s">
        <v>222</v>
      </c>
      <c r="F61">
        <v>4714.1000000000004</v>
      </c>
      <c r="G61">
        <v>0.1132</v>
      </c>
      <c r="H61">
        <v>0.1132</v>
      </c>
      <c r="I61" t="s">
        <v>244</v>
      </c>
      <c r="J61" s="10">
        <v>45647.625</v>
      </c>
    </row>
    <row r="63" spans="1:10" x14ac:dyDescent="0.35">
      <c r="A63" t="s">
        <v>245</v>
      </c>
      <c r="B63">
        <v>1</v>
      </c>
      <c r="C63" t="s">
        <v>220</v>
      </c>
      <c r="D63" t="s">
        <v>221</v>
      </c>
      <c r="E63" t="s">
        <v>222</v>
      </c>
      <c r="F63">
        <v>14450.33</v>
      </c>
      <c r="G63">
        <v>0.81089999999999995</v>
      </c>
      <c r="H63">
        <v>0.81089999999999995</v>
      </c>
      <c r="I63" t="s">
        <v>246</v>
      </c>
      <c r="J63" s="10">
        <v>45525</v>
      </c>
    </row>
    <row r="65" spans="1:10" x14ac:dyDescent="0.35">
      <c r="A65" t="s">
        <v>245</v>
      </c>
      <c r="B65">
        <v>2</v>
      </c>
      <c r="C65" t="s">
        <v>220</v>
      </c>
      <c r="D65" t="s">
        <v>224</v>
      </c>
      <c r="E65" t="s">
        <v>222</v>
      </c>
      <c r="F65">
        <v>5536.74</v>
      </c>
      <c r="G65">
        <v>0.13300999999999999</v>
      </c>
      <c r="H65">
        <v>0.13300999999999999</v>
      </c>
      <c r="I65" t="s">
        <v>247</v>
      </c>
      <c r="J65" s="10">
        <v>45647.625</v>
      </c>
    </row>
    <row r="67" spans="1:10" x14ac:dyDescent="0.35">
      <c r="A67" t="s">
        <v>245</v>
      </c>
      <c r="B67">
        <v>3</v>
      </c>
      <c r="C67" t="s">
        <v>226</v>
      </c>
      <c r="D67" t="s">
        <v>221</v>
      </c>
      <c r="E67" t="s">
        <v>222</v>
      </c>
      <c r="F67">
        <v>11361.19</v>
      </c>
      <c r="G67">
        <v>0.61734</v>
      </c>
      <c r="H67">
        <v>0.61734</v>
      </c>
      <c r="I67" t="s">
        <v>246</v>
      </c>
      <c r="J67" s="10">
        <v>45525</v>
      </c>
    </row>
    <row r="69" spans="1:10" x14ac:dyDescent="0.35">
      <c r="A69" t="s">
        <v>245</v>
      </c>
      <c r="B69">
        <v>4</v>
      </c>
      <c r="C69" t="s">
        <v>226</v>
      </c>
      <c r="D69" t="s">
        <v>224</v>
      </c>
      <c r="E69" t="s">
        <v>222</v>
      </c>
      <c r="F69">
        <v>5526.83</v>
      </c>
      <c r="G69">
        <v>0.13277</v>
      </c>
      <c r="H69">
        <v>0.13277</v>
      </c>
      <c r="I69" t="s">
        <v>247</v>
      </c>
      <c r="J69" s="10">
        <v>45647.625</v>
      </c>
    </row>
    <row r="71" spans="1:10" x14ac:dyDescent="0.35">
      <c r="A71" t="s">
        <v>248</v>
      </c>
      <c r="B71">
        <v>1</v>
      </c>
      <c r="C71" t="s">
        <v>220</v>
      </c>
      <c r="D71" t="s">
        <v>221</v>
      </c>
      <c r="E71" t="s">
        <v>222</v>
      </c>
      <c r="F71">
        <v>18069.22</v>
      </c>
      <c r="G71">
        <v>1.14198</v>
      </c>
      <c r="H71">
        <v>1.14198</v>
      </c>
      <c r="I71" t="s">
        <v>249</v>
      </c>
      <c r="J71" s="10">
        <v>45525</v>
      </c>
    </row>
    <row r="73" spans="1:10" x14ac:dyDescent="0.35">
      <c r="A73" t="s">
        <v>248</v>
      </c>
      <c r="B73">
        <v>2</v>
      </c>
      <c r="C73" t="s">
        <v>220</v>
      </c>
      <c r="D73" t="s">
        <v>224</v>
      </c>
      <c r="E73" t="s">
        <v>222</v>
      </c>
      <c r="F73">
        <v>11717.98</v>
      </c>
      <c r="G73">
        <v>0.32383000000000001</v>
      </c>
      <c r="H73">
        <v>0.32383000000000001</v>
      </c>
      <c r="I73" t="s">
        <v>250</v>
      </c>
      <c r="J73" s="10">
        <v>45312.333333333336</v>
      </c>
    </row>
    <row r="75" spans="1:10" x14ac:dyDescent="0.35">
      <c r="A75" t="s">
        <v>248</v>
      </c>
      <c r="B75">
        <v>3</v>
      </c>
      <c r="C75" t="s">
        <v>226</v>
      </c>
      <c r="D75" t="s">
        <v>221</v>
      </c>
      <c r="E75" t="s">
        <v>222</v>
      </c>
      <c r="F75">
        <v>14401.93</v>
      </c>
      <c r="G75">
        <v>0.95816999999999997</v>
      </c>
      <c r="H75">
        <v>0.95816999999999997</v>
      </c>
      <c r="I75" t="s">
        <v>249</v>
      </c>
      <c r="J75" s="10">
        <v>45525</v>
      </c>
    </row>
    <row r="77" spans="1:10" x14ac:dyDescent="0.35">
      <c r="A77" t="s">
        <v>248</v>
      </c>
      <c r="B77">
        <v>4</v>
      </c>
      <c r="C77" t="s">
        <v>226</v>
      </c>
      <c r="D77" t="s">
        <v>224</v>
      </c>
      <c r="E77" t="s">
        <v>222</v>
      </c>
      <c r="F77">
        <v>11713.01</v>
      </c>
      <c r="G77">
        <v>0.32368999999999998</v>
      </c>
      <c r="H77">
        <v>0.32368999999999998</v>
      </c>
      <c r="I77" t="s">
        <v>250</v>
      </c>
      <c r="J77" s="10">
        <v>45312.333333333336</v>
      </c>
    </row>
    <row r="79" spans="1:10" x14ac:dyDescent="0.35">
      <c r="A79" t="s">
        <v>251</v>
      </c>
      <c r="B79">
        <v>1</v>
      </c>
      <c r="C79" t="s">
        <v>220</v>
      </c>
      <c r="D79" t="s">
        <v>221</v>
      </c>
      <c r="E79" t="s">
        <v>222</v>
      </c>
      <c r="F79">
        <v>13855.86</v>
      </c>
      <c r="G79">
        <v>0.76859</v>
      </c>
      <c r="H79">
        <v>0.76859</v>
      </c>
      <c r="I79" t="s">
        <v>252</v>
      </c>
      <c r="J79" s="10">
        <v>45525</v>
      </c>
    </row>
    <row r="81" spans="1:10" x14ac:dyDescent="0.35">
      <c r="A81" t="s">
        <v>251</v>
      </c>
      <c r="B81">
        <v>2</v>
      </c>
      <c r="C81" t="s">
        <v>220</v>
      </c>
      <c r="D81" t="s">
        <v>224</v>
      </c>
      <c r="E81" t="s">
        <v>222</v>
      </c>
      <c r="F81">
        <v>8453.9599999999991</v>
      </c>
      <c r="G81">
        <v>0.23984</v>
      </c>
      <c r="H81">
        <v>0.23984</v>
      </c>
      <c r="I81" t="s">
        <v>253</v>
      </c>
      <c r="J81" s="10">
        <v>45647.625</v>
      </c>
    </row>
    <row r="83" spans="1:10" x14ac:dyDescent="0.35">
      <c r="A83" t="s">
        <v>251</v>
      </c>
      <c r="B83">
        <v>3</v>
      </c>
      <c r="C83" t="s">
        <v>226</v>
      </c>
      <c r="D83" t="s">
        <v>221</v>
      </c>
      <c r="E83" t="s">
        <v>222</v>
      </c>
      <c r="F83">
        <v>11529.8</v>
      </c>
      <c r="G83">
        <v>0.64263999999999999</v>
      </c>
      <c r="H83">
        <v>0.64263999999999999</v>
      </c>
      <c r="I83" t="s">
        <v>252</v>
      </c>
      <c r="J83" s="10">
        <v>45525</v>
      </c>
    </row>
    <row r="85" spans="1:10" x14ac:dyDescent="0.35">
      <c r="A85" t="s">
        <v>251</v>
      </c>
      <c r="B85">
        <v>4</v>
      </c>
      <c r="C85" t="s">
        <v>226</v>
      </c>
      <c r="D85" t="s">
        <v>224</v>
      </c>
      <c r="E85" t="s">
        <v>222</v>
      </c>
      <c r="F85">
        <v>8434.43</v>
      </c>
      <c r="G85">
        <v>0.23927999999999999</v>
      </c>
      <c r="H85">
        <v>0.23927999999999999</v>
      </c>
      <c r="I85" t="s">
        <v>253</v>
      </c>
      <c r="J85" s="10">
        <v>45647.625</v>
      </c>
    </row>
    <row r="87" spans="1:10" x14ac:dyDescent="0.35">
      <c r="A87" t="s">
        <v>254</v>
      </c>
      <c r="B87">
        <v>1</v>
      </c>
      <c r="C87" t="s">
        <v>220</v>
      </c>
      <c r="D87" t="s">
        <v>221</v>
      </c>
      <c r="E87" t="s">
        <v>222</v>
      </c>
      <c r="F87">
        <v>16147.55</v>
      </c>
      <c r="G87">
        <v>0.94306999999999996</v>
      </c>
      <c r="H87">
        <v>0.94306999999999996</v>
      </c>
      <c r="I87" t="s">
        <v>255</v>
      </c>
      <c r="J87" s="10">
        <v>45494</v>
      </c>
    </row>
    <row r="89" spans="1:10" x14ac:dyDescent="0.35">
      <c r="A89" t="s">
        <v>254</v>
      </c>
      <c r="B89">
        <v>2</v>
      </c>
      <c r="C89" t="s">
        <v>220</v>
      </c>
      <c r="D89" t="s">
        <v>224</v>
      </c>
      <c r="E89" t="s">
        <v>222</v>
      </c>
      <c r="F89">
        <v>12430.2</v>
      </c>
      <c r="G89">
        <v>0.34555000000000002</v>
      </c>
      <c r="H89">
        <v>0.34555000000000002</v>
      </c>
      <c r="I89" t="s">
        <v>256</v>
      </c>
      <c r="J89" s="10">
        <v>45647.333333333336</v>
      </c>
    </row>
    <row r="91" spans="1:10" x14ac:dyDescent="0.35">
      <c r="A91" t="s">
        <v>254</v>
      </c>
      <c r="B91">
        <v>3</v>
      </c>
      <c r="C91" t="s">
        <v>226</v>
      </c>
      <c r="D91" t="s">
        <v>221</v>
      </c>
      <c r="E91" t="s">
        <v>222</v>
      </c>
      <c r="F91">
        <v>12743.9</v>
      </c>
      <c r="G91">
        <v>0.73373999999999995</v>
      </c>
      <c r="H91">
        <v>0.73373999999999995</v>
      </c>
      <c r="I91" t="s">
        <v>255</v>
      </c>
      <c r="J91" s="10">
        <v>45494</v>
      </c>
    </row>
    <row r="93" spans="1:10" x14ac:dyDescent="0.35">
      <c r="A93" t="s">
        <v>254</v>
      </c>
      <c r="B93">
        <v>4</v>
      </c>
      <c r="C93" t="s">
        <v>226</v>
      </c>
      <c r="D93" t="s">
        <v>224</v>
      </c>
      <c r="E93" t="s">
        <v>222</v>
      </c>
      <c r="F93">
        <v>12409.07</v>
      </c>
      <c r="G93">
        <v>0.34497</v>
      </c>
      <c r="H93">
        <v>0.34497</v>
      </c>
      <c r="I93" t="s">
        <v>256</v>
      </c>
      <c r="J93" s="10">
        <v>45647.333333333336</v>
      </c>
    </row>
    <row r="95" spans="1:10" x14ac:dyDescent="0.35">
      <c r="A95" t="s">
        <v>257</v>
      </c>
      <c r="B95">
        <v>1</v>
      </c>
      <c r="C95" t="s">
        <v>220</v>
      </c>
      <c r="D95" t="s">
        <v>221</v>
      </c>
      <c r="E95" t="s">
        <v>222</v>
      </c>
      <c r="F95">
        <v>14261.33</v>
      </c>
      <c r="G95">
        <v>0.81596999999999997</v>
      </c>
      <c r="H95">
        <v>0.81596999999999997</v>
      </c>
      <c r="I95" t="s">
        <v>258</v>
      </c>
      <c r="J95" s="10">
        <v>45494</v>
      </c>
    </row>
    <row r="97" spans="1:10" x14ac:dyDescent="0.35">
      <c r="A97" t="s">
        <v>257</v>
      </c>
      <c r="B97">
        <v>2</v>
      </c>
      <c r="C97" t="s">
        <v>220</v>
      </c>
      <c r="D97" t="s">
        <v>224</v>
      </c>
      <c r="E97" t="s">
        <v>222</v>
      </c>
      <c r="F97">
        <v>10515.94</v>
      </c>
      <c r="G97">
        <v>0.28989999999999999</v>
      </c>
      <c r="H97">
        <v>0.28989999999999999</v>
      </c>
      <c r="I97" t="s">
        <v>259</v>
      </c>
      <c r="J97" s="10">
        <v>45312.625</v>
      </c>
    </row>
    <row r="99" spans="1:10" x14ac:dyDescent="0.35">
      <c r="A99" t="s">
        <v>257</v>
      </c>
      <c r="B99">
        <v>3</v>
      </c>
      <c r="C99" t="s">
        <v>226</v>
      </c>
      <c r="D99" t="s">
        <v>221</v>
      </c>
      <c r="E99" t="s">
        <v>222</v>
      </c>
      <c r="F99">
        <v>10846.86</v>
      </c>
      <c r="G99">
        <v>0.60928000000000004</v>
      </c>
      <c r="H99">
        <v>0.60928000000000004</v>
      </c>
      <c r="I99" t="s">
        <v>258</v>
      </c>
      <c r="J99" s="10">
        <v>45494</v>
      </c>
    </row>
    <row r="101" spans="1:10" x14ac:dyDescent="0.35">
      <c r="A101" t="s">
        <v>257</v>
      </c>
      <c r="B101">
        <v>4</v>
      </c>
      <c r="C101" t="s">
        <v>226</v>
      </c>
      <c r="D101" t="s">
        <v>224</v>
      </c>
      <c r="E101" t="s">
        <v>222</v>
      </c>
      <c r="F101">
        <v>10484.75</v>
      </c>
      <c r="G101">
        <v>0.28904000000000002</v>
      </c>
      <c r="H101">
        <v>0.28904000000000002</v>
      </c>
      <c r="I101" t="s">
        <v>259</v>
      </c>
      <c r="J101" s="10">
        <v>45312.625</v>
      </c>
    </row>
    <row r="103" spans="1:10" x14ac:dyDescent="0.35">
      <c r="A103" t="s">
        <v>260</v>
      </c>
      <c r="B103">
        <v>1</v>
      </c>
      <c r="C103" t="s">
        <v>220</v>
      </c>
      <c r="D103" t="s">
        <v>221</v>
      </c>
      <c r="E103" t="s">
        <v>222</v>
      </c>
      <c r="F103">
        <v>17487.7</v>
      </c>
      <c r="G103">
        <v>1.00596</v>
      </c>
      <c r="H103">
        <v>1.00596</v>
      </c>
      <c r="I103" t="s">
        <v>261</v>
      </c>
      <c r="J103" s="10">
        <v>45494</v>
      </c>
    </row>
    <row r="105" spans="1:10" x14ac:dyDescent="0.35">
      <c r="A105" t="s">
        <v>260</v>
      </c>
      <c r="B105">
        <v>2</v>
      </c>
      <c r="C105" t="s">
        <v>220</v>
      </c>
      <c r="D105" t="s">
        <v>224</v>
      </c>
      <c r="E105" t="s">
        <v>222</v>
      </c>
      <c r="F105">
        <v>10665.66</v>
      </c>
      <c r="G105">
        <v>0.29721999999999998</v>
      </c>
      <c r="H105">
        <v>0.29721999999999998</v>
      </c>
      <c r="I105" t="s">
        <v>262</v>
      </c>
      <c r="J105" s="10">
        <v>45647.625</v>
      </c>
    </row>
    <row r="107" spans="1:10" x14ac:dyDescent="0.35">
      <c r="A107" t="s">
        <v>260</v>
      </c>
      <c r="B107">
        <v>3</v>
      </c>
      <c r="C107" t="s">
        <v>226</v>
      </c>
      <c r="D107" t="s">
        <v>221</v>
      </c>
      <c r="E107" t="s">
        <v>222</v>
      </c>
      <c r="F107">
        <v>13171.17</v>
      </c>
      <c r="G107">
        <v>0.76595000000000002</v>
      </c>
      <c r="H107">
        <v>0.76595000000000002</v>
      </c>
      <c r="I107" t="s">
        <v>261</v>
      </c>
      <c r="J107" s="10">
        <v>45494</v>
      </c>
    </row>
    <row r="109" spans="1:10" x14ac:dyDescent="0.35">
      <c r="A109" t="s">
        <v>260</v>
      </c>
      <c r="B109">
        <v>4</v>
      </c>
      <c r="C109" t="s">
        <v>226</v>
      </c>
      <c r="D109" t="s">
        <v>224</v>
      </c>
      <c r="E109" t="s">
        <v>222</v>
      </c>
      <c r="F109">
        <v>10640.14</v>
      </c>
      <c r="G109">
        <v>0.29649999999999999</v>
      </c>
      <c r="H109">
        <v>0.29649999999999999</v>
      </c>
      <c r="I109" t="s">
        <v>262</v>
      </c>
      <c r="J109" s="10">
        <v>45647.625</v>
      </c>
    </row>
    <row r="111" spans="1:10" x14ac:dyDescent="0.35">
      <c r="A111" t="s">
        <v>263</v>
      </c>
      <c r="B111">
        <v>1</v>
      </c>
      <c r="C111" t="s">
        <v>220</v>
      </c>
      <c r="D111" t="s">
        <v>221</v>
      </c>
      <c r="E111" t="s">
        <v>222</v>
      </c>
      <c r="F111">
        <v>16355.95</v>
      </c>
      <c r="G111">
        <v>0.91876000000000002</v>
      </c>
      <c r="H111">
        <v>0.91876000000000002</v>
      </c>
      <c r="I111" t="s">
        <v>264</v>
      </c>
      <c r="J111" s="10">
        <v>45494</v>
      </c>
    </row>
    <row r="113" spans="1:10" x14ac:dyDescent="0.35">
      <c r="A113" t="s">
        <v>263</v>
      </c>
      <c r="B113">
        <v>2</v>
      </c>
      <c r="C113" t="s">
        <v>220</v>
      </c>
      <c r="D113" t="s">
        <v>224</v>
      </c>
      <c r="E113" t="s">
        <v>222</v>
      </c>
      <c r="F113">
        <v>9823.84</v>
      </c>
      <c r="G113">
        <v>0.31661</v>
      </c>
      <c r="H113">
        <v>0.31661</v>
      </c>
      <c r="I113" t="s">
        <v>265</v>
      </c>
      <c r="J113">
        <v>45648</v>
      </c>
    </row>
    <row r="115" spans="1:10" x14ac:dyDescent="0.35">
      <c r="A115" t="s">
        <v>263</v>
      </c>
      <c r="B115">
        <v>3</v>
      </c>
      <c r="C115" t="s">
        <v>226</v>
      </c>
      <c r="D115" t="s">
        <v>221</v>
      </c>
      <c r="E115" t="s">
        <v>222</v>
      </c>
      <c r="F115">
        <v>12213.31</v>
      </c>
      <c r="G115">
        <v>0.68606</v>
      </c>
      <c r="H115">
        <v>0.68606</v>
      </c>
      <c r="I115" t="s">
        <v>264</v>
      </c>
      <c r="J115" s="10">
        <v>45494</v>
      </c>
    </row>
    <row r="117" spans="1:10" x14ac:dyDescent="0.35">
      <c r="A117" t="s">
        <v>263</v>
      </c>
      <c r="B117">
        <v>4</v>
      </c>
      <c r="C117" t="s">
        <v>226</v>
      </c>
      <c r="D117" t="s">
        <v>224</v>
      </c>
      <c r="E117" t="s">
        <v>222</v>
      </c>
      <c r="F117">
        <v>9792.0499999999993</v>
      </c>
      <c r="G117">
        <v>0.31558999999999998</v>
      </c>
      <c r="H117">
        <v>0.31558999999999998</v>
      </c>
      <c r="I117" t="s">
        <v>265</v>
      </c>
      <c r="J117">
        <v>45648</v>
      </c>
    </row>
    <row r="119" spans="1:10" x14ac:dyDescent="0.35">
      <c r="A119" t="s">
        <v>266</v>
      </c>
      <c r="B119">
        <v>1</v>
      </c>
      <c r="C119" t="s">
        <v>220</v>
      </c>
      <c r="D119" t="s">
        <v>221</v>
      </c>
      <c r="E119" t="s">
        <v>222</v>
      </c>
      <c r="F119">
        <v>18766.46</v>
      </c>
      <c r="G119">
        <v>1.0580700000000001</v>
      </c>
      <c r="H119">
        <v>1.0580700000000001</v>
      </c>
      <c r="I119" t="s">
        <v>267</v>
      </c>
      <c r="J119" s="10">
        <v>45494</v>
      </c>
    </row>
    <row r="121" spans="1:10" x14ac:dyDescent="0.35">
      <c r="A121" t="s">
        <v>266</v>
      </c>
      <c r="B121">
        <v>2</v>
      </c>
      <c r="C121" t="s">
        <v>220</v>
      </c>
      <c r="D121" t="s">
        <v>224</v>
      </c>
      <c r="E121" t="s">
        <v>222</v>
      </c>
      <c r="F121">
        <v>9606.2000000000007</v>
      </c>
      <c r="G121">
        <v>0.27377000000000001</v>
      </c>
      <c r="H121">
        <v>0.27377000000000001</v>
      </c>
      <c r="I121" t="s">
        <v>268</v>
      </c>
      <c r="J121" s="10">
        <v>45312.333333333336</v>
      </c>
    </row>
    <row r="123" spans="1:10" x14ac:dyDescent="0.35">
      <c r="A123" t="s">
        <v>266</v>
      </c>
      <c r="B123">
        <v>3</v>
      </c>
      <c r="C123" t="s">
        <v>226</v>
      </c>
      <c r="D123" t="s">
        <v>221</v>
      </c>
      <c r="E123" t="s">
        <v>222</v>
      </c>
      <c r="F123">
        <v>15178.79</v>
      </c>
      <c r="G123">
        <v>0.89559999999999995</v>
      </c>
      <c r="H123">
        <v>0.89559999999999995</v>
      </c>
      <c r="I123" t="s">
        <v>267</v>
      </c>
      <c r="J123" s="10">
        <v>45494</v>
      </c>
    </row>
    <row r="125" spans="1:10" x14ac:dyDescent="0.35">
      <c r="A125" t="s">
        <v>266</v>
      </c>
      <c r="B125">
        <v>4</v>
      </c>
      <c r="C125" t="s">
        <v>226</v>
      </c>
      <c r="D125" t="s">
        <v>224</v>
      </c>
      <c r="E125" t="s">
        <v>222</v>
      </c>
      <c r="F125">
        <v>9580.7800000000007</v>
      </c>
      <c r="G125">
        <v>0.27305000000000001</v>
      </c>
      <c r="H125">
        <v>0.27305000000000001</v>
      </c>
      <c r="I125" t="s">
        <v>268</v>
      </c>
      <c r="J125" s="10">
        <v>45312.333333333336</v>
      </c>
    </row>
    <row r="127" spans="1:10" x14ac:dyDescent="0.35">
      <c r="A127" t="s">
        <v>269</v>
      </c>
      <c r="B127">
        <v>1</v>
      </c>
      <c r="C127" t="s">
        <v>220</v>
      </c>
      <c r="D127" t="s">
        <v>221</v>
      </c>
      <c r="E127" t="s">
        <v>222</v>
      </c>
      <c r="F127">
        <v>13775.5</v>
      </c>
      <c r="G127">
        <v>0.92179</v>
      </c>
      <c r="H127">
        <v>0.92179</v>
      </c>
      <c r="I127" t="s">
        <v>270</v>
      </c>
      <c r="J127" s="10">
        <v>45494</v>
      </c>
    </row>
    <row r="129" spans="1:10" x14ac:dyDescent="0.35">
      <c r="A129" t="s">
        <v>269</v>
      </c>
      <c r="B129">
        <v>2</v>
      </c>
      <c r="C129" t="s">
        <v>220</v>
      </c>
      <c r="D129" t="s">
        <v>224</v>
      </c>
      <c r="E129" t="s">
        <v>222</v>
      </c>
      <c r="F129">
        <v>10569.77</v>
      </c>
      <c r="G129">
        <v>0.28589999999999999</v>
      </c>
      <c r="H129">
        <v>0.28589999999999999</v>
      </c>
      <c r="I129" t="s">
        <v>271</v>
      </c>
      <c r="J129" s="10">
        <v>45312.743055555555</v>
      </c>
    </row>
    <row r="131" spans="1:10" x14ac:dyDescent="0.35">
      <c r="A131" t="s">
        <v>269</v>
      </c>
      <c r="B131">
        <v>3</v>
      </c>
      <c r="C131" t="s">
        <v>226</v>
      </c>
      <c r="D131" t="s">
        <v>221</v>
      </c>
      <c r="E131" t="s">
        <v>222</v>
      </c>
      <c r="F131">
        <v>9976.8700000000008</v>
      </c>
      <c r="G131">
        <v>0.69820000000000004</v>
      </c>
      <c r="H131">
        <v>0.69820000000000004</v>
      </c>
      <c r="I131" t="s">
        <v>270</v>
      </c>
      <c r="J131" s="10">
        <v>45494</v>
      </c>
    </row>
    <row r="133" spans="1:10" x14ac:dyDescent="0.35">
      <c r="A133" t="s">
        <v>269</v>
      </c>
      <c r="B133">
        <v>4</v>
      </c>
      <c r="C133" t="s">
        <v>226</v>
      </c>
      <c r="D133" t="s">
        <v>224</v>
      </c>
      <c r="E133" t="s">
        <v>222</v>
      </c>
      <c r="F133">
        <v>10540.73</v>
      </c>
      <c r="G133">
        <v>0.28511999999999998</v>
      </c>
      <c r="H133">
        <v>0.28511999999999998</v>
      </c>
      <c r="I133" t="s">
        <v>271</v>
      </c>
      <c r="J133" s="10">
        <v>45312.743055555555</v>
      </c>
    </row>
    <row r="135" spans="1:10" x14ac:dyDescent="0.35">
      <c r="A135" t="s">
        <v>272</v>
      </c>
    </row>
    <row r="137" spans="1:10" x14ac:dyDescent="0.35">
      <c r="A137" t="s">
        <v>210</v>
      </c>
      <c r="C137" t="s">
        <v>273</v>
      </c>
      <c r="D137" t="s">
        <v>274</v>
      </c>
      <c r="E137" t="s">
        <v>275</v>
      </c>
      <c r="F137" t="s">
        <v>276</v>
      </c>
      <c r="G137" t="s">
        <v>277</v>
      </c>
      <c r="H137" t="s">
        <v>278</v>
      </c>
    </row>
    <row r="139" spans="1:10" x14ac:dyDescent="0.35">
      <c r="A139" t="s">
        <v>219</v>
      </c>
      <c r="B139">
        <v>1</v>
      </c>
      <c r="C139" t="s">
        <v>279</v>
      </c>
      <c r="D139" t="s">
        <v>280</v>
      </c>
      <c r="E139">
        <v>13596.4</v>
      </c>
      <c r="F139">
        <v>2.81</v>
      </c>
      <c r="G139">
        <v>9.6</v>
      </c>
      <c r="H139">
        <v>10.9</v>
      </c>
      <c r="I139">
        <v>10.31</v>
      </c>
      <c r="J139">
        <v>10.93</v>
      </c>
    </row>
    <row r="141" spans="1:10" x14ac:dyDescent="0.35">
      <c r="A141" t="s">
        <v>219</v>
      </c>
      <c r="B141">
        <v>2</v>
      </c>
      <c r="C141" t="s">
        <v>279</v>
      </c>
      <c r="D141" t="s">
        <v>281</v>
      </c>
      <c r="E141">
        <v>10181.799999999999</v>
      </c>
      <c r="F141">
        <v>2.81</v>
      </c>
      <c r="G141">
        <v>9.6</v>
      </c>
      <c r="H141">
        <v>10.9</v>
      </c>
      <c r="I141">
        <v>10.31</v>
      </c>
      <c r="J141">
        <v>10.93</v>
      </c>
    </row>
    <row r="143" spans="1:10" x14ac:dyDescent="0.35">
      <c r="A143" t="s">
        <v>219</v>
      </c>
      <c r="B143">
        <v>1</v>
      </c>
      <c r="C143" t="s">
        <v>282</v>
      </c>
      <c r="D143" t="s">
        <v>283</v>
      </c>
      <c r="E143">
        <v>18727.8</v>
      </c>
      <c r="F143">
        <v>18727.8</v>
      </c>
      <c r="G143">
        <v>6.72</v>
      </c>
      <c r="H143">
        <v>4</v>
      </c>
    </row>
    <row r="145" spans="1:10" x14ac:dyDescent="0.35">
      <c r="A145" t="s">
        <v>219</v>
      </c>
      <c r="B145">
        <v>2</v>
      </c>
      <c r="C145" t="s">
        <v>282</v>
      </c>
      <c r="D145" t="s">
        <v>284</v>
      </c>
      <c r="E145">
        <v>14024.6</v>
      </c>
      <c r="F145">
        <v>14024.6</v>
      </c>
      <c r="G145">
        <v>6.8</v>
      </c>
      <c r="H145">
        <v>4</v>
      </c>
    </row>
    <row r="147" spans="1:10" x14ac:dyDescent="0.35">
      <c r="A147" t="s">
        <v>227</v>
      </c>
      <c r="B147">
        <v>1</v>
      </c>
      <c r="C147" t="s">
        <v>279</v>
      </c>
      <c r="D147" t="s">
        <v>280</v>
      </c>
      <c r="E147">
        <v>18368.400000000001</v>
      </c>
      <c r="F147">
        <v>2.81</v>
      </c>
      <c r="G147">
        <v>9.6</v>
      </c>
      <c r="H147">
        <v>10.9</v>
      </c>
      <c r="I147">
        <v>10.31</v>
      </c>
      <c r="J147">
        <v>10.93</v>
      </c>
    </row>
    <row r="149" spans="1:10" x14ac:dyDescent="0.35">
      <c r="A149" t="s">
        <v>227</v>
      </c>
      <c r="B149">
        <v>2</v>
      </c>
      <c r="C149" t="s">
        <v>279</v>
      </c>
      <c r="D149" t="s">
        <v>281</v>
      </c>
      <c r="E149">
        <v>15784.9</v>
      </c>
      <c r="F149">
        <v>2.81</v>
      </c>
      <c r="G149">
        <v>9.6</v>
      </c>
      <c r="H149">
        <v>10.9</v>
      </c>
      <c r="I149">
        <v>10.31</v>
      </c>
      <c r="J149">
        <v>10.93</v>
      </c>
    </row>
    <row r="151" spans="1:10" x14ac:dyDescent="0.35">
      <c r="A151" t="s">
        <v>227</v>
      </c>
      <c r="B151">
        <v>1</v>
      </c>
      <c r="C151" t="s">
        <v>282</v>
      </c>
      <c r="D151" t="s">
        <v>283</v>
      </c>
      <c r="E151">
        <v>25300.9</v>
      </c>
      <c r="F151">
        <v>25300.9</v>
      </c>
      <c r="G151">
        <v>6.8</v>
      </c>
      <c r="H151">
        <v>4</v>
      </c>
    </row>
    <row r="153" spans="1:10" x14ac:dyDescent="0.35">
      <c r="A153" t="s">
        <v>227</v>
      </c>
      <c r="B153">
        <v>2</v>
      </c>
      <c r="C153" t="s">
        <v>282</v>
      </c>
      <c r="D153" t="s">
        <v>284</v>
      </c>
      <c r="E153">
        <v>21742.3</v>
      </c>
      <c r="F153">
        <v>21742.3</v>
      </c>
      <c r="G153">
        <v>6.72</v>
      </c>
      <c r="H153">
        <v>4</v>
      </c>
    </row>
    <row r="155" spans="1:10" x14ac:dyDescent="0.35">
      <c r="A155" t="s">
        <v>230</v>
      </c>
      <c r="B155">
        <v>1</v>
      </c>
      <c r="C155" t="s">
        <v>279</v>
      </c>
      <c r="D155" t="s">
        <v>280</v>
      </c>
      <c r="E155">
        <v>22064.1</v>
      </c>
      <c r="F155">
        <v>2.81</v>
      </c>
      <c r="G155">
        <v>9.6</v>
      </c>
      <c r="H155">
        <v>10.9</v>
      </c>
      <c r="I155">
        <v>10.31</v>
      </c>
      <c r="J155">
        <v>10.93</v>
      </c>
    </row>
    <row r="157" spans="1:10" x14ac:dyDescent="0.35">
      <c r="A157" t="s">
        <v>230</v>
      </c>
      <c r="B157">
        <v>2</v>
      </c>
      <c r="C157" t="s">
        <v>279</v>
      </c>
      <c r="D157" t="s">
        <v>281</v>
      </c>
      <c r="E157">
        <v>18395.8</v>
      </c>
      <c r="F157">
        <v>2.81</v>
      </c>
      <c r="G157">
        <v>9.6</v>
      </c>
      <c r="H157">
        <v>10.9</v>
      </c>
      <c r="I157">
        <v>10.31</v>
      </c>
      <c r="J157">
        <v>10.93</v>
      </c>
    </row>
    <row r="159" spans="1:10" x14ac:dyDescent="0.35">
      <c r="A159" t="s">
        <v>230</v>
      </c>
      <c r="B159">
        <v>1</v>
      </c>
      <c r="C159" t="s">
        <v>282</v>
      </c>
      <c r="D159" t="s">
        <v>283</v>
      </c>
      <c r="E159">
        <v>30391.3</v>
      </c>
      <c r="F159">
        <v>30391.3</v>
      </c>
      <c r="G159">
        <v>6.74</v>
      </c>
      <c r="H159">
        <v>4</v>
      </c>
    </row>
    <row r="161" spans="1:10" x14ac:dyDescent="0.35">
      <c r="A161" t="s">
        <v>230</v>
      </c>
      <c r="B161">
        <v>2</v>
      </c>
      <c r="C161" t="s">
        <v>282</v>
      </c>
      <c r="D161" t="s">
        <v>284</v>
      </c>
      <c r="E161">
        <v>25338.6</v>
      </c>
      <c r="F161">
        <v>25338.6</v>
      </c>
      <c r="G161">
        <v>6.8</v>
      </c>
      <c r="H161">
        <v>4</v>
      </c>
    </row>
    <row r="163" spans="1:10" x14ac:dyDescent="0.35">
      <c r="A163" t="s">
        <v>233</v>
      </c>
      <c r="B163">
        <v>1</v>
      </c>
      <c r="C163" t="s">
        <v>279</v>
      </c>
      <c r="D163" t="s">
        <v>280</v>
      </c>
      <c r="E163">
        <v>19701.099999999999</v>
      </c>
      <c r="F163">
        <v>2.81</v>
      </c>
      <c r="G163">
        <v>9.6</v>
      </c>
      <c r="H163">
        <v>10.9</v>
      </c>
      <c r="I163">
        <v>10.31</v>
      </c>
      <c r="J163">
        <v>10.93</v>
      </c>
    </row>
    <row r="165" spans="1:10" x14ac:dyDescent="0.35">
      <c r="A165" t="s">
        <v>233</v>
      </c>
      <c r="B165">
        <v>2</v>
      </c>
      <c r="C165" t="s">
        <v>279</v>
      </c>
      <c r="D165" t="s">
        <v>281</v>
      </c>
      <c r="E165">
        <v>16234.2</v>
      </c>
      <c r="F165">
        <v>2.81</v>
      </c>
      <c r="G165">
        <v>9.6</v>
      </c>
      <c r="H165">
        <v>10.9</v>
      </c>
      <c r="I165">
        <v>10.31</v>
      </c>
      <c r="J165">
        <v>10.93</v>
      </c>
    </row>
    <row r="167" spans="1:10" x14ac:dyDescent="0.35">
      <c r="A167" t="s">
        <v>233</v>
      </c>
      <c r="B167">
        <v>1</v>
      </c>
      <c r="C167" t="s">
        <v>282</v>
      </c>
      <c r="D167" t="s">
        <v>283</v>
      </c>
      <c r="E167">
        <v>27136.6</v>
      </c>
      <c r="F167">
        <v>27136.6</v>
      </c>
      <c r="G167">
        <v>6.74</v>
      </c>
      <c r="H167">
        <v>4</v>
      </c>
    </row>
    <row r="169" spans="1:10" x14ac:dyDescent="0.35">
      <c r="A169" t="s">
        <v>233</v>
      </c>
      <c r="B169">
        <v>2</v>
      </c>
      <c r="C169" t="s">
        <v>282</v>
      </c>
      <c r="D169" t="s">
        <v>284</v>
      </c>
      <c r="E169">
        <v>22361.200000000001</v>
      </c>
      <c r="F169">
        <v>22361.200000000001</v>
      </c>
      <c r="G169">
        <v>6.81</v>
      </c>
      <c r="H169">
        <v>4</v>
      </c>
    </row>
    <row r="171" spans="1:10" x14ac:dyDescent="0.35">
      <c r="A171" t="s">
        <v>236</v>
      </c>
      <c r="B171">
        <v>1</v>
      </c>
      <c r="C171" t="s">
        <v>279</v>
      </c>
      <c r="D171" t="s">
        <v>280</v>
      </c>
      <c r="E171">
        <v>23042.1</v>
      </c>
      <c r="F171">
        <v>2.81</v>
      </c>
      <c r="G171">
        <v>9.6</v>
      </c>
      <c r="H171">
        <v>10.9</v>
      </c>
      <c r="I171">
        <v>10.31</v>
      </c>
      <c r="J171">
        <v>10.93</v>
      </c>
    </row>
    <row r="173" spans="1:10" x14ac:dyDescent="0.35">
      <c r="A173" t="s">
        <v>236</v>
      </c>
      <c r="B173">
        <v>2</v>
      </c>
      <c r="C173" t="s">
        <v>279</v>
      </c>
      <c r="D173" t="s">
        <v>281</v>
      </c>
      <c r="E173">
        <v>18783.3</v>
      </c>
      <c r="F173">
        <v>2.81</v>
      </c>
      <c r="G173">
        <v>9.6</v>
      </c>
      <c r="H173">
        <v>10.9</v>
      </c>
      <c r="I173">
        <v>10.31</v>
      </c>
      <c r="J173">
        <v>10.93</v>
      </c>
    </row>
    <row r="175" spans="1:10" x14ac:dyDescent="0.35">
      <c r="A175" t="s">
        <v>236</v>
      </c>
      <c r="B175">
        <v>1</v>
      </c>
      <c r="C175" t="s">
        <v>282</v>
      </c>
      <c r="D175" t="s">
        <v>283</v>
      </c>
      <c r="E175">
        <v>31738.400000000001</v>
      </c>
      <c r="F175">
        <v>31738.400000000001</v>
      </c>
      <c r="G175">
        <v>6.78</v>
      </c>
      <c r="H175">
        <v>4</v>
      </c>
    </row>
    <row r="177" spans="1:10" x14ac:dyDescent="0.35">
      <c r="A177" t="s">
        <v>236</v>
      </c>
      <c r="B177">
        <v>2</v>
      </c>
      <c r="C177" t="s">
        <v>282</v>
      </c>
      <c r="D177" t="s">
        <v>284</v>
      </c>
      <c r="E177">
        <v>25872.3</v>
      </c>
      <c r="F177">
        <v>25872.3</v>
      </c>
      <c r="G177">
        <v>6.78</v>
      </c>
      <c r="H177">
        <v>4</v>
      </c>
    </row>
    <row r="179" spans="1:10" x14ac:dyDescent="0.35">
      <c r="A179" t="s">
        <v>239</v>
      </c>
      <c r="B179">
        <v>1</v>
      </c>
      <c r="C179" t="s">
        <v>279</v>
      </c>
      <c r="D179" t="s">
        <v>280</v>
      </c>
      <c r="E179">
        <v>20908.5</v>
      </c>
      <c r="F179">
        <v>2.81</v>
      </c>
      <c r="G179">
        <v>9.6</v>
      </c>
      <c r="H179">
        <v>10.9</v>
      </c>
      <c r="I179">
        <v>10.31</v>
      </c>
      <c r="J179">
        <v>10.93</v>
      </c>
    </row>
    <row r="181" spans="1:10" x14ac:dyDescent="0.35">
      <c r="A181" t="s">
        <v>239</v>
      </c>
      <c r="B181">
        <v>2</v>
      </c>
      <c r="C181" t="s">
        <v>279</v>
      </c>
      <c r="D181" t="s">
        <v>281</v>
      </c>
      <c r="E181">
        <v>17111.599999999999</v>
      </c>
      <c r="F181">
        <v>2.81</v>
      </c>
      <c r="G181">
        <v>9.6</v>
      </c>
      <c r="H181">
        <v>10.9</v>
      </c>
      <c r="I181">
        <v>10.31</v>
      </c>
      <c r="J181">
        <v>10.93</v>
      </c>
    </row>
    <row r="183" spans="1:10" x14ac:dyDescent="0.35">
      <c r="A183" t="s">
        <v>239</v>
      </c>
      <c r="B183">
        <v>1</v>
      </c>
      <c r="C183" t="s">
        <v>282</v>
      </c>
      <c r="D183" t="s">
        <v>283</v>
      </c>
      <c r="E183">
        <v>28799.599999999999</v>
      </c>
      <c r="F183">
        <v>28799.599999999999</v>
      </c>
      <c r="G183">
        <v>6.78</v>
      </c>
      <c r="H183">
        <v>4</v>
      </c>
    </row>
    <row r="185" spans="1:10" x14ac:dyDescent="0.35">
      <c r="A185" t="s">
        <v>239</v>
      </c>
      <c r="B185">
        <v>2</v>
      </c>
      <c r="C185" t="s">
        <v>282</v>
      </c>
      <c r="D185" t="s">
        <v>284</v>
      </c>
      <c r="E185">
        <v>23569.8</v>
      </c>
      <c r="F185">
        <v>23569.8</v>
      </c>
      <c r="G185">
        <v>6.76</v>
      </c>
      <c r="H185">
        <v>4</v>
      </c>
    </row>
    <row r="187" spans="1:10" x14ac:dyDescent="0.35">
      <c r="A187" t="s">
        <v>242</v>
      </c>
      <c r="B187">
        <v>1</v>
      </c>
      <c r="C187" t="s">
        <v>279</v>
      </c>
      <c r="D187" t="s">
        <v>280</v>
      </c>
      <c r="E187">
        <v>20926.2</v>
      </c>
      <c r="F187">
        <v>2.81</v>
      </c>
      <c r="G187">
        <v>9.6</v>
      </c>
      <c r="H187">
        <v>10.9</v>
      </c>
      <c r="I187">
        <v>10.31</v>
      </c>
      <c r="J187">
        <v>10.93</v>
      </c>
    </row>
    <row r="189" spans="1:10" x14ac:dyDescent="0.35">
      <c r="A189" t="s">
        <v>242</v>
      </c>
      <c r="B189">
        <v>2</v>
      </c>
      <c r="C189" t="s">
        <v>279</v>
      </c>
      <c r="D189" t="s">
        <v>281</v>
      </c>
      <c r="E189">
        <v>16732</v>
      </c>
      <c r="F189">
        <v>2.81</v>
      </c>
      <c r="G189">
        <v>9.6</v>
      </c>
      <c r="H189">
        <v>10.9</v>
      </c>
      <c r="I189">
        <v>10.31</v>
      </c>
      <c r="J189">
        <v>10.93</v>
      </c>
    </row>
    <row r="191" spans="1:10" x14ac:dyDescent="0.35">
      <c r="A191" t="s">
        <v>242</v>
      </c>
      <c r="B191">
        <v>1</v>
      </c>
      <c r="C191" t="s">
        <v>282</v>
      </c>
      <c r="D191" t="s">
        <v>283</v>
      </c>
      <c r="E191">
        <v>28824.1</v>
      </c>
      <c r="F191">
        <v>28824.1</v>
      </c>
      <c r="G191">
        <v>6.78</v>
      </c>
      <c r="H191">
        <v>4</v>
      </c>
    </row>
    <row r="193" spans="1:10" x14ac:dyDescent="0.35">
      <c r="A193" t="s">
        <v>242</v>
      </c>
      <c r="B193">
        <v>2</v>
      </c>
      <c r="C193" t="s">
        <v>282</v>
      </c>
      <c r="D193" t="s">
        <v>284</v>
      </c>
      <c r="E193">
        <v>23046.799999999999</v>
      </c>
      <c r="F193">
        <v>23046.799999999999</v>
      </c>
      <c r="G193">
        <v>6.78</v>
      </c>
      <c r="H193">
        <v>4</v>
      </c>
    </row>
    <row r="195" spans="1:10" x14ac:dyDescent="0.35">
      <c r="A195" t="s">
        <v>245</v>
      </c>
      <c r="B195">
        <v>1</v>
      </c>
      <c r="C195" t="s">
        <v>279</v>
      </c>
      <c r="D195" t="s">
        <v>280</v>
      </c>
      <c r="E195">
        <v>19340.099999999999</v>
      </c>
      <c r="F195">
        <v>2.81</v>
      </c>
      <c r="G195">
        <v>9.6</v>
      </c>
      <c r="H195">
        <v>10.9</v>
      </c>
      <c r="I195">
        <v>10.31</v>
      </c>
      <c r="J195">
        <v>10.93</v>
      </c>
    </row>
    <row r="197" spans="1:10" x14ac:dyDescent="0.35">
      <c r="A197" t="s">
        <v>245</v>
      </c>
      <c r="B197">
        <v>2</v>
      </c>
      <c r="C197" t="s">
        <v>279</v>
      </c>
      <c r="D197" t="s">
        <v>281</v>
      </c>
      <c r="E197">
        <v>14723.6</v>
      </c>
      <c r="F197">
        <v>2.81</v>
      </c>
      <c r="G197">
        <v>9.6</v>
      </c>
      <c r="H197">
        <v>10.9</v>
      </c>
      <c r="I197">
        <v>10.31</v>
      </c>
      <c r="J197">
        <v>10.93</v>
      </c>
    </row>
    <row r="199" spans="1:10" x14ac:dyDescent="0.35">
      <c r="A199" t="s">
        <v>245</v>
      </c>
      <c r="B199">
        <v>1</v>
      </c>
      <c r="C199" t="s">
        <v>282</v>
      </c>
      <c r="D199" t="s">
        <v>283</v>
      </c>
      <c r="E199">
        <v>26639.3</v>
      </c>
      <c r="F199">
        <v>26639.3</v>
      </c>
      <c r="G199">
        <v>6.76</v>
      </c>
      <c r="H199">
        <v>4</v>
      </c>
    </row>
    <row r="201" spans="1:10" x14ac:dyDescent="0.35">
      <c r="A201" t="s">
        <v>245</v>
      </c>
      <c r="B201">
        <v>2</v>
      </c>
      <c r="C201" t="s">
        <v>282</v>
      </c>
      <c r="D201" t="s">
        <v>284</v>
      </c>
      <c r="E201">
        <v>20280.400000000001</v>
      </c>
      <c r="F201">
        <v>20280.400000000001</v>
      </c>
      <c r="G201">
        <v>6.78</v>
      </c>
      <c r="H201">
        <v>4</v>
      </c>
    </row>
    <row r="203" spans="1:10" x14ac:dyDescent="0.35">
      <c r="A203" t="s">
        <v>248</v>
      </c>
      <c r="B203">
        <v>1</v>
      </c>
      <c r="C203" t="s">
        <v>279</v>
      </c>
      <c r="D203" t="s">
        <v>280</v>
      </c>
      <c r="E203">
        <v>27236.400000000001</v>
      </c>
      <c r="F203">
        <v>2.81</v>
      </c>
      <c r="G203">
        <v>9.6</v>
      </c>
      <c r="H203">
        <v>10.9</v>
      </c>
      <c r="I203">
        <v>10.31</v>
      </c>
      <c r="J203">
        <v>10.93</v>
      </c>
    </row>
    <row r="205" spans="1:10" x14ac:dyDescent="0.35">
      <c r="A205" t="s">
        <v>248</v>
      </c>
      <c r="B205">
        <v>2</v>
      </c>
      <c r="C205" t="s">
        <v>279</v>
      </c>
      <c r="D205" t="s">
        <v>281</v>
      </c>
      <c r="E205">
        <v>22852.6</v>
      </c>
      <c r="F205">
        <v>2.81</v>
      </c>
      <c r="G205">
        <v>9.6</v>
      </c>
      <c r="H205">
        <v>10.9</v>
      </c>
      <c r="I205">
        <v>10.31</v>
      </c>
      <c r="J205">
        <v>10.93</v>
      </c>
    </row>
    <row r="207" spans="1:10" x14ac:dyDescent="0.35">
      <c r="A207" t="s">
        <v>248</v>
      </c>
      <c r="B207">
        <v>1</v>
      </c>
      <c r="C207" t="s">
        <v>282</v>
      </c>
      <c r="D207" t="s">
        <v>283</v>
      </c>
      <c r="E207">
        <v>37515.800000000003</v>
      </c>
      <c r="F207">
        <v>37515.800000000003</v>
      </c>
      <c r="G207">
        <v>6.78</v>
      </c>
      <c r="H207">
        <v>4</v>
      </c>
    </row>
    <row r="209" spans="1:10" x14ac:dyDescent="0.35">
      <c r="A209" t="s">
        <v>248</v>
      </c>
      <c r="B209">
        <v>2</v>
      </c>
      <c r="C209" t="s">
        <v>282</v>
      </c>
      <c r="D209" t="s">
        <v>284</v>
      </c>
      <c r="E209">
        <v>31477.4</v>
      </c>
      <c r="F209">
        <v>31477.4</v>
      </c>
      <c r="G209">
        <v>6.79</v>
      </c>
      <c r="H209">
        <v>4</v>
      </c>
    </row>
    <row r="211" spans="1:10" x14ac:dyDescent="0.35">
      <c r="A211" t="s">
        <v>251</v>
      </c>
      <c r="B211">
        <v>1</v>
      </c>
      <c r="C211" t="s">
        <v>279</v>
      </c>
      <c r="D211" t="s">
        <v>280</v>
      </c>
      <c r="E211">
        <v>18331.099999999999</v>
      </c>
      <c r="F211">
        <v>2.81</v>
      </c>
      <c r="G211">
        <v>9.6</v>
      </c>
      <c r="H211">
        <v>10.9</v>
      </c>
      <c r="I211">
        <v>10.31</v>
      </c>
      <c r="J211">
        <v>10.93</v>
      </c>
    </row>
    <row r="213" spans="1:10" x14ac:dyDescent="0.35">
      <c r="A213" t="s">
        <v>251</v>
      </c>
      <c r="B213">
        <v>2</v>
      </c>
      <c r="C213" t="s">
        <v>279</v>
      </c>
      <c r="D213" t="s">
        <v>281</v>
      </c>
      <c r="E213">
        <v>15327.2</v>
      </c>
      <c r="F213">
        <v>2.81</v>
      </c>
      <c r="G213">
        <v>9.6</v>
      </c>
      <c r="H213">
        <v>10.9</v>
      </c>
      <c r="I213">
        <v>10.31</v>
      </c>
      <c r="J213">
        <v>10.93</v>
      </c>
    </row>
    <row r="215" spans="1:10" x14ac:dyDescent="0.35">
      <c r="A215" t="s">
        <v>251</v>
      </c>
      <c r="B215">
        <v>1</v>
      </c>
      <c r="C215" t="s">
        <v>282</v>
      </c>
      <c r="D215" t="s">
        <v>283</v>
      </c>
      <c r="E215">
        <v>25249.4</v>
      </c>
      <c r="F215">
        <v>25249.4</v>
      </c>
      <c r="G215">
        <v>6.8</v>
      </c>
      <c r="H215">
        <v>4</v>
      </c>
    </row>
    <row r="217" spans="1:10" x14ac:dyDescent="0.35">
      <c r="A217" t="s">
        <v>251</v>
      </c>
      <c r="B217">
        <v>2</v>
      </c>
      <c r="C217" t="s">
        <v>282</v>
      </c>
      <c r="D217" t="s">
        <v>284</v>
      </c>
      <c r="E217">
        <v>21111.9</v>
      </c>
      <c r="F217">
        <v>21111.9</v>
      </c>
      <c r="G217">
        <v>6.74</v>
      </c>
      <c r="H217">
        <v>4</v>
      </c>
    </row>
    <row r="219" spans="1:10" x14ac:dyDescent="0.35">
      <c r="A219" t="s">
        <v>254</v>
      </c>
      <c r="B219">
        <v>1</v>
      </c>
      <c r="C219" t="s">
        <v>279</v>
      </c>
      <c r="D219" t="s">
        <v>280</v>
      </c>
      <c r="E219">
        <v>22492.3</v>
      </c>
      <c r="F219">
        <v>2.81</v>
      </c>
      <c r="G219">
        <v>9.6</v>
      </c>
      <c r="H219">
        <v>10.9</v>
      </c>
      <c r="I219">
        <v>10.31</v>
      </c>
      <c r="J219">
        <v>10.93</v>
      </c>
    </row>
    <row r="221" spans="1:10" x14ac:dyDescent="0.35">
      <c r="A221" t="s">
        <v>254</v>
      </c>
      <c r="B221">
        <v>2</v>
      </c>
      <c r="C221" t="s">
        <v>279</v>
      </c>
      <c r="D221" t="s">
        <v>281</v>
      </c>
      <c r="E221">
        <v>17499.8</v>
      </c>
      <c r="F221">
        <v>2.81</v>
      </c>
      <c r="G221">
        <v>9.6</v>
      </c>
      <c r="H221">
        <v>10.9</v>
      </c>
      <c r="I221">
        <v>10.31</v>
      </c>
      <c r="J221">
        <v>10.93</v>
      </c>
    </row>
    <row r="223" spans="1:10" x14ac:dyDescent="0.35">
      <c r="A223" t="s">
        <v>254</v>
      </c>
      <c r="B223">
        <v>1</v>
      </c>
      <c r="C223" t="s">
        <v>282</v>
      </c>
      <c r="D223" t="s">
        <v>283</v>
      </c>
      <c r="E223">
        <v>30981.200000000001</v>
      </c>
      <c r="F223">
        <v>30981.200000000001</v>
      </c>
      <c r="G223">
        <v>6.8</v>
      </c>
      <c r="H223">
        <v>4</v>
      </c>
    </row>
    <row r="225" spans="1:10" x14ac:dyDescent="0.35">
      <c r="A225" t="s">
        <v>254</v>
      </c>
      <c r="B225">
        <v>2</v>
      </c>
      <c r="C225" t="s">
        <v>282</v>
      </c>
      <c r="D225" t="s">
        <v>284</v>
      </c>
      <c r="E225">
        <v>24104.5</v>
      </c>
      <c r="F225">
        <v>24104.5</v>
      </c>
      <c r="G225">
        <v>6.75</v>
      </c>
      <c r="H225">
        <v>4</v>
      </c>
    </row>
    <row r="227" spans="1:10" x14ac:dyDescent="0.35">
      <c r="A227" t="s">
        <v>257</v>
      </c>
      <c r="B227">
        <v>1</v>
      </c>
      <c r="C227" t="s">
        <v>279</v>
      </c>
      <c r="D227" t="s">
        <v>280</v>
      </c>
      <c r="E227">
        <v>19461</v>
      </c>
      <c r="F227">
        <v>2.81</v>
      </c>
      <c r="G227">
        <v>9.6</v>
      </c>
      <c r="H227">
        <v>10.9</v>
      </c>
      <c r="I227">
        <v>10.31</v>
      </c>
      <c r="J227">
        <v>10.93</v>
      </c>
    </row>
    <row r="229" spans="1:10" x14ac:dyDescent="0.35">
      <c r="A229" t="s">
        <v>257</v>
      </c>
      <c r="B229">
        <v>2</v>
      </c>
      <c r="C229" t="s">
        <v>279</v>
      </c>
      <c r="D229" t="s">
        <v>281</v>
      </c>
      <c r="E229">
        <v>14531.4</v>
      </c>
      <c r="F229">
        <v>2.81</v>
      </c>
      <c r="G229">
        <v>9.6</v>
      </c>
      <c r="H229">
        <v>10.9</v>
      </c>
      <c r="I229">
        <v>10.31</v>
      </c>
      <c r="J229">
        <v>10.93</v>
      </c>
    </row>
    <row r="231" spans="1:10" x14ac:dyDescent="0.35">
      <c r="A231" t="s">
        <v>257</v>
      </c>
      <c r="B231">
        <v>1</v>
      </c>
      <c r="C231" t="s">
        <v>282</v>
      </c>
      <c r="D231" t="s">
        <v>283</v>
      </c>
      <c r="E231">
        <v>26805.8</v>
      </c>
      <c r="F231">
        <v>26805.8</v>
      </c>
      <c r="G231">
        <v>6.75</v>
      </c>
      <c r="H231">
        <v>4</v>
      </c>
    </row>
    <row r="233" spans="1:10" x14ac:dyDescent="0.35">
      <c r="A233" t="s">
        <v>257</v>
      </c>
      <c r="B233">
        <v>2</v>
      </c>
      <c r="C233" t="s">
        <v>282</v>
      </c>
      <c r="D233" t="s">
        <v>284</v>
      </c>
      <c r="E233">
        <v>20015.7</v>
      </c>
      <c r="F233">
        <v>20015.7</v>
      </c>
      <c r="G233">
        <v>6.79</v>
      </c>
      <c r="H233">
        <v>4</v>
      </c>
    </row>
    <row r="235" spans="1:10" x14ac:dyDescent="0.35">
      <c r="A235" t="s">
        <v>260</v>
      </c>
      <c r="B235">
        <v>1</v>
      </c>
      <c r="C235" t="s">
        <v>279</v>
      </c>
      <c r="D235" t="s">
        <v>280</v>
      </c>
      <c r="E235">
        <v>23992.3</v>
      </c>
      <c r="F235">
        <v>2.81</v>
      </c>
      <c r="G235">
        <v>9.6</v>
      </c>
      <c r="H235">
        <v>10.9</v>
      </c>
      <c r="I235">
        <v>10.31</v>
      </c>
      <c r="J235">
        <v>10.93</v>
      </c>
    </row>
    <row r="237" spans="1:10" x14ac:dyDescent="0.35">
      <c r="A237" t="s">
        <v>260</v>
      </c>
      <c r="B237">
        <v>2</v>
      </c>
      <c r="C237" t="s">
        <v>279</v>
      </c>
      <c r="D237" t="s">
        <v>281</v>
      </c>
      <c r="E237">
        <v>18268.099999999999</v>
      </c>
      <c r="F237">
        <v>2.81</v>
      </c>
      <c r="G237">
        <v>9.6</v>
      </c>
      <c r="H237">
        <v>10.9</v>
      </c>
      <c r="I237">
        <v>10.31</v>
      </c>
      <c r="J237">
        <v>10.93</v>
      </c>
    </row>
    <row r="239" spans="1:10" x14ac:dyDescent="0.35">
      <c r="A239" t="s">
        <v>260</v>
      </c>
      <c r="B239">
        <v>1</v>
      </c>
      <c r="C239" t="s">
        <v>282</v>
      </c>
      <c r="D239" t="s">
        <v>283</v>
      </c>
      <c r="E239">
        <v>33047.300000000003</v>
      </c>
      <c r="F239">
        <v>33047.300000000003</v>
      </c>
      <c r="G239">
        <v>6.75</v>
      </c>
      <c r="H239">
        <v>4</v>
      </c>
    </row>
    <row r="241" spans="1:10" x14ac:dyDescent="0.35">
      <c r="A241" t="s">
        <v>260</v>
      </c>
      <c r="B241">
        <v>2</v>
      </c>
      <c r="C241" t="s">
        <v>282</v>
      </c>
      <c r="D241" t="s">
        <v>284</v>
      </c>
      <c r="E241">
        <v>25162.7</v>
      </c>
      <c r="F241">
        <v>25162.7</v>
      </c>
      <c r="G241">
        <v>6.81</v>
      </c>
      <c r="H241">
        <v>4</v>
      </c>
    </row>
    <row r="243" spans="1:10" x14ac:dyDescent="0.35">
      <c r="A243" t="s">
        <v>263</v>
      </c>
      <c r="B243">
        <v>1</v>
      </c>
      <c r="C243" t="s">
        <v>279</v>
      </c>
      <c r="D243" t="s">
        <v>280</v>
      </c>
      <c r="E243">
        <v>21912.7</v>
      </c>
      <c r="F243">
        <v>2.81</v>
      </c>
      <c r="G243">
        <v>9.6</v>
      </c>
      <c r="H243">
        <v>10.9</v>
      </c>
      <c r="I243">
        <v>10.31</v>
      </c>
      <c r="J243">
        <v>10.93</v>
      </c>
    </row>
    <row r="245" spans="1:10" x14ac:dyDescent="0.35">
      <c r="A245" t="s">
        <v>263</v>
      </c>
      <c r="B245">
        <v>2</v>
      </c>
      <c r="C245" t="s">
        <v>279</v>
      </c>
      <c r="D245" t="s">
        <v>281</v>
      </c>
      <c r="E245">
        <v>16362.6</v>
      </c>
      <c r="F245">
        <v>2.81</v>
      </c>
      <c r="G245">
        <v>9.6</v>
      </c>
      <c r="H245">
        <v>10.9</v>
      </c>
      <c r="I245">
        <v>10.31</v>
      </c>
      <c r="J245">
        <v>10.93</v>
      </c>
    </row>
    <row r="247" spans="1:10" x14ac:dyDescent="0.35">
      <c r="A247" t="s">
        <v>263</v>
      </c>
      <c r="B247">
        <v>1</v>
      </c>
      <c r="C247" t="s">
        <v>282</v>
      </c>
      <c r="D247" t="s">
        <v>283</v>
      </c>
      <c r="E247">
        <v>30182.799999999999</v>
      </c>
      <c r="F247">
        <v>30182.799999999999</v>
      </c>
      <c r="G247">
        <v>6.74</v>
      </c>
      <c r="H247">
        <v>4</v>
      </c>
    </row>
    <row r="249" spans="1:10" x14ac:dyDescent="0.35">
      <c r="A249" t="s">
        <v>263</v>
      </c>
      <c r="B249">
        <v>2</v>
      </c>
      <c r="C249" t="s">
        <v>282</v>
      </c>
      <c r="D249" t="s">
        <v>284</v>
      </c>
      <c r="E249">
        <v>22538</v>
      </c>
      <c r="F249">
        <v>22538</v>
      </c>
      <c r="G249">
        <v>6.8</v>
      </c>
      <c r="H249">
        <v>4</v>
      </c>
    </row>
    <row r="251" spans="1:10" x14ac:dyDescent="0.35">
      <c r="A251" t="s">
        <v>266</v>
      </c>
      <c r="B251">
        <v>1</v>
      </c>
      <c r="C251" t="s">
        <v>279</v>
      </c>
      <c r="D251" t="s">
        <v>280</v>
      </c>
      <c r="E251">
        <v>25235.1</v>
      </c>
      <c r="F251">
        <v>2.81</v>
      </c>
      <c r="G251">
        <v>9.6</v>
      </c>
      <c r="H251">
        <v>10.9</v>
      </c>
      <c r="I251">
        <v>10.31</v>
      </c>
      <c r="J251">
        <v>10.93</v>
      </c>
    </row>
    <row r="253" spans="1:10" x14ac:dyDescent="0.35">
      <c r="A253" t="s">
        <v>266</v>
      </c>
      <c r="B253">
        <v>2</v>
      </c>
      <c r="C253" t="s">
        <v>279</v>
      </c>
      <c r="D253" t="s">
        <v>281</v>
      </c>
      <c r="E253">
        <v>21360.400000000001</v>
      </c>
      <c r="F253">
        <v>2.81</v>
      </c>
      <c r="G253">
        <v>9.6</v>
      </c>
      <c r="H253">
        <v>10.9</v>
      </c>
      <c r="I253">
        <v>10.31</v>
      </c>
      <c r="J253">
        <v>10.93</v>
      </c>
    </row>
    <row r="255" spans="1:10" x14ac:dyDescent="0.35">
      <c r="A255" t="s">
        <v>266</v>
      </c>
      <c r="B255">
        <v>1</v>
      </c>
      <c r="C255" t="s">
        <v>282</v>
      </c>
      <c r="D255" t="s">
        <v>283</v>
      </c>
      <c r="E255">
        <v>34759.199999999997</v>
      </c>
      <c r="F255">
        <v>34759.199999999997</v>
      </c>
      <c r="G255">
        <v>6.71</v>
      </c>
      <c r="H255">
        <v>4</v>
      </c>
    </row>
    <row r="257" spans="1:10" x14ac:dyDescent="0.35">
      <c r="A257" t="s">
        <v>266</v>
      </c>
      <c r="B257">
        <v>2</v>
      </c>
      <c r="C257" t="s">
        <v>282</v>
      </c>
      <c r="D257" t="s">
        <v>284</v>
      </c>
      <c r="E257">
        <v>29422</v>
      </c>
      <c r="F257">
        <v>29422</v>
      </c>
      <c r="G257">
        <v>6.76</v>
      </c>
      <c r="H257">
        <v>4</v>
      </c>
    </row>
    <row r="259" spans="1:10" x14ac:dyDescent="0.35">
      <c r="A259" t="s">
        <v>269</v>
      </c>
      <c r="B259">
        <v>1</v>
      </c>
      <c r="C259" t="s">
        <v>279</v>
      </c>
      <c r="D259" t="s">
        <v>280</v>
      </c>
      <c r="E259">
        <v>21985</v>
      </c>
      <c r="F259">
        <v>2.81</v>
      </c>
      <c r="G259">
        <v>9.6</v>
      </c>
      <c r="H259">
        <v>10.9</v>
      </c>
      <c r="I259">
        <v>10.31</v>
      </c>
      <c r="J259">
        <v>10.93</v>
      </c>
    </row>
    <row r="261" spans="1:10" x14ac:dyDescent="0.35">
      <c r="A261" t="s">
        <v>269</v>
      </c>
      <c r="B261">
        <v>2</v>
      </c>
      <c r="C261" t="s">
        <v>279</v>
      </c>
      <c r="D261" t="s">
        <v>281</v>
      </c>
      <c r="E261">
        <v>16652.3</v>
      </c>
      <c r="F261">
        <v>2.81</v>
      </c>
      <c r="G261">
        <v>9.6</v>
      </c>
      <c r="H261">
        <v>10.9</v>
      </c>
      <c r="I261">
        <v>10.31</v>
      </c>
      <c r="J261">
        <v>10.93</v>
      </c>
    </row>
    <row r="263" spans="1:10" x14ac:dyDescent="0.35">
      <c r="A263" t="s">
        <v>269</v>
      </c>
      <c r="B263">
        <v>1</v>
      </c>
      <c r="C263" t="s">
        <v>282</v>
      </c>
      <c r="D263" t="s">
        <v>283</v>
      </c>
      <c r="E263">
        <v>30282.400000000001</v>
      </c>
      <c r="F263">
        <v>30282.400000000001</v>
      </c>
      <c r="G263">
        <v>6.74</v>
      </c>
      <c r="H263">
        <v>4</v>
      </c>
    </row>
    <row r="265" spans="1:10" x14ac:dyDescent="0.35">
      <c r="A265" t="s">
        <v>269</v>
      </c>
      <c r="B265">
        <v>2</v>
      </c>
      <c r="C265" t="s">
        <v>282</v>
      </c>
      <c r="D265" t="s">
        <v>284</v>
      </c>
      <c r="E265">
        <v>22937.1</v>
      </c>
      <c r="F265">
        <v>22937.1</v>
      </c>
      <c r="G265">
        <v>6.79</v>
      </c>
      <c r="H265">
        <v>4</v>
      </c>
    </row>
    <row r="267" spans="1:10" x14ac:dyDescent="0.35">
      <c r="A267" t="s">
        <v>285</v>
      </c>
    </row>
    <row r="269" spans="1:10" x14ac:dyDescent="0.35">
      <c r="A269" t="s">
        <v>210</v>
      </c>
      <c r="C269" t="s">
        <v>273</v>
      </c>
      <c r="D269" t="s">
        <v>274</v>
      </c>
      <c r="E269" t="s">
        <v>275</v>
      </c>
      <c r="F269" t="s">
        <v>276</v>
      </c>
      <c r="G269" t="s">
        <v>277</v>
      </c>
      <c r="H269" t="s">
        <v>278</v>
      </c>
    </row>
    <row r="271" spans="1:10" x14ac:dyDescent="0.35">
      <c r="A271" t="s">
        <v>219</v>
      </c>
      <c r="B271">
        <v>1</v>
      </c>
      <c r="C271" t="s">
        <v>282</v>
      </c>
      <c r="D271" t="s">
        <v>283</v>
      </c>
      <c r="E271">
        <v>18727.8</v>
      </c>
      <c r="F271">
        <v>18727.8</v>
      </c>
      <c r="G271">
        <v>6.72</v>
      </c>
      <c r="H271">
        <v>4</v>
      </c>
    </row>
    <row r="273" spans="1:8" x14ac:dyDescent="0.35">
      <c r="A273" t="s">
        <v>219</v>
      </c>
      <c r="B273">
        <v>2</v>
      </c>
      <c r="C273" t="s">
        <v>282</v>
      </c>
      <c r="D273" t="s">
        <v>284</v>
      </c>
      <c r="E273">
        <v>14024.6</v>
      </c>
      <c r="F273">
        <v>14024.6</v>
      </c>
      <c r="G273">
        <v>6.8</v>
      </c>
      <c r="H273">
        <v>4</v>
      </c>
    </row>
    <row r="275" spans="1:8" x14ac:dyDescent="0.35">
      <c r="A275" t="s">
        <v>227</v>
      </c>
      <c r="B275">
        <v>1</v>
      </c>
      <c r="C275" t="s">
        <v>282</v>
      </c>
      <c r="D275" t="s">
        <v>283</v>
      </c>
      <c r="E275">
        <v>25300.9</v>
      </c>
      <c r="F275">
        <v>25300.9</v>
      </c>
      <c r="G275">
        <v>6.8</v>
      </c>
      <c r="H275">
        <v>4</v>
      </c>
    </row>
    <row r="277" spans="1:8" x14ac:dyDescent="0.35">
      <c r="A277" t="s">
        <v>227</v>
      </c>
      <c r="B277">
        <v>2</v>
      </c>
      <c r="C277" t="s">
        <v>282</v>
      </c>
      <c r="D277" t="s">
        <v>284</v>
      </c>
      <c r="E277">
        <v>21742.3</v>
      </c>
      <c r="F277">
        <v>21742.3</v>
      </c>
      <c r="G277">
        <v>6.72</v>
      </c>
      <c r="H277">
        <v>4</v>
      </c>
    </row>
    <row r="279" spans="1:8" x14ac:dyDescent="0.35">
      <c r="A279" t="s">
        <v>230</v>
      </c>
      <c r="B279">
        <v>1</v>
      </c>
      <c r="C279" t="s">
        <v>282</v>
      </c>
      <c r="D279" t="s">
        <v>283</v>
      </c>
      <c r="E279">
        <v>30391.3</v>
      </c>
      <c r="F279">
        <v>30391.3</v>
      </c>
      <c r="G279">
        <v>6.74</v>
      </c>
      <c r="H279">
        <v>4</v>
      </c>
    </row>
    <row r="281" spans="1:8" x14ac:dyDescent="0.35">
      <c r="A281" t="s">
        <v>230</v>
      </c>
      <c r="B281">
        <v>2</v>
      </c>
      <c r="C281" t="s">
        <v>282</v>
      </c>
      <c r="D281" t="s">
        <v>284</v>
      </c>
      <c r="E281">
        <v>25338.6</v>
      </c>
      <c r="F281">
        <v>25338.6</v>
      </c>
      <c r="G281">
        <v>6.8</v>
      </c>
      <c r="H281">
        <v>4</v>
      </c>
    </row>
    <row r="283" spans="1:8" x14ac:dyDescent="0.35">
      <c r="A283" t="s">
        <v>233</v>
      </c>
      <c r="B283">
        <v>1</v>
      </c>
      <c r="C283" t="s">
        <v>282</v>
      </c>
      <c r="D283" t="s">
        <v>283</v>
      </c>
      <c r="E283">
        <v>27136.6</v>
      </c>
      <c r="F283">
        <v>27136.6</v>
      </c>
      <c r="G283">
        <v>6.74</v>
      </c>
      <c r="H283">
        <v>4</v>
      </c>
    </row>
    <row r="285" spans="1:8" x14ac:dyDescent="0.35">
      <c r="A285" t="s">
        <v>233</v>
      </c>
      <c r="B285">
        <v>2</v>
      </c>
      <c r="C285" t="s">
        <v>282</v>
      </c>
      <c r="D285" t="s">
        <v>284</v>
      </c>
      <c r="E285">
        <v>22361.200000000001</v>
      </c>
      <c r="F285">
        <v>22361.200000000001</v>
      </c>
      <c r="G285">
        <v>6.81</v>
      </c>
      <c r="H285">
        <v>4</v>
      </c>
    </row>
    <row r="287" spans="1:8" x14ac:dyDescent="0.35">
      <c r="A287" t="s">
        <v>236</v>
      </c>
      <c r="B287">
        <v>1</v>
      </c>
      <c r="C287" t="s">
        <v>282</v>
      </c>
      <c r="D287" t="s">
        <v>283</v>
      </c>
      <c r="E287">
        <v>31738.400000000001</v>
      </c>
      <c r="F287">
        <v>31738.400000000001</v>
      </c>
      <c r="G287">
        <v>6.78</v>
      </c>
      <c r="H287">
        <v>4</v>
      </c>
    </row>
    <row r="289" spans="1:8" x14ac:dyDescent="0.35">
      <c r="A289" t="s">
        <v>236</v>
      </c>
      <c r="B289">
        <v>2</v>
      </c>
      <c r="C289" t="s">
        <v>282</v>
      </c>
      <c r="D289" t="s">
        <v>284</v>
      </c>
      <c r="E289">
        <v>25872.3</v>
      </c>
      <c r="F289">
        <v>25872.3</v>
      </c>
      <c r="G289">
        <v>6.78</v>
      </c>
      <c r="H289">
        <v>4</v>
      </c>
    </row>
    <row r="291" spans="1:8" x14ac:dyDescent="0.35">
      <c r="A291" t="s">
        <v>239</v>
      </c>
      <c r="B291">
        <v>1</v>
      </c>
      <c r="C291" t="s">
        <v>282</v>
      </c>
      <c r="D291" t="s">
        <v>283</v>
      </c>
      <c r="E291">
        <v>28799.599999999999</v>
      </c>
      <c r="F291">
        <v>28799.599999999999</v>
      </c>
      <c r="G291">
        <v>6.78</v>
      </c>
      <c r="H291">
        <v>4</v>
      </c>
    </row>
    <row r="293" spans="1:8" x14ac:dyDescent="0.35">
      <c r="A293" t="s">
        <v>239</v>
      </c>
      <c r="B293">
        <v>2</v>
      </c>
      <c r="C293" t="s">
        <v>282</v>
      </c>
      <c r="D293" t="s">
        <v>284</v>
      </c>
      <c r="E293">
        <v>23569.8</v>
      </c>
      <c r="F293">
        <v>23569.8</v>
      </c>
      <c r="G293">
        <v>6.76</v>
      </c>
      <c r="H293">
        <v>4</v>
      </c>
    </row>
    <row r="295" spans="1:8" x14ac:dyDescent="0.35">
      <c r="A295" t="s">
        <v>242</v>
      </c>
      <c r="B295">
        <v>1</v>
      </c>
      <c r="C295" t="s">
        <v>282</v>
      </c>
      <c r="D295" t="s">
        <v>283</v>
      </c>
      <c r="E295">
        <v>28824.1</v>
      </c>
      <c r="F295">
        <v>28824.1</v>
      </c>
      <c r="G295">
        <v>6.78</v>
      </c>
      <c r="H295">
        <v>4</v>
      </c>
    </row>
    <row r="297" spans="1:8" x14ac:dyDescent="0.35">
      <c r="A297" t="s">
        <v>242</v>
      </c>
      <c r="B297">
        <v>2</v>
      </c>
      <c r="C297" t="s">
        <v>282</v>
      </c>
      <c r="D297" t="s">
        <v>284</v>
      </c>
      <c r="E297">
        <v>23046.799999999999</v>
      </c>
      <c r="F297">
        <v>23046.799999999999</v>
      </c>
      <c r="G297">
        <v>6.78</v>
      </c>
      <c r="H297">
        <v>4</v>
      </c>
    </row>
    <row r="299" spans="1:8" x14ac:dyDescent="0.35">
      <c r="A299" t="s">
        <v>245</v>
      </c>
      <c r="B299">
        <v>1</v>
      </c>
      <c r="C299" t="s">
        <v>282</v>
      </c>
      <c r="D299" t="s">
        <v>283</v>
      </c>
      <c r="E299">
        <v>26639.3</v>
      </c>
      <c r="F299">
        <v>26639.3</v>
      </c>
      <c r="G299">
        <v>6.76</v>
      </c>
      <c r="H299">
        <v>4</v>
      </c>
    </row>
    <row r="301" spans="1:8" x14ac:dyDescent="0.35">
      <c r="A301" t="s">
        <v>245</v>
      </c>
      <c r="B301">
        <v>2</v>
      </c>
      <c r="C301" t="s">
        <v>282</v>
      </c>
      <c r="D301" t="s">
        <v>284</v>
      </c>
      <c r="E301">
        <v>20280.400000000001</v>
      </c>
      <c r="F301">
        <v>20280.400000000001</v>
      </c>
      <c r="G301">
        <v>6.78</v>
      </c>
      <c r="H301">
        <v>4</v>
      </c>
    </row>
    <row r="303" spans="1:8" x14ac:dyDescent="0.35">
      <c r="A303" t="s">
        <v>248</v>
      </c>
      <c r="B303">
        <v>1</v>
      </c>
      <c r="C303" t="s">
        <v>282</v>
      </c>
      <c r="D303" t="s">
        <v>283</v>
      </c>
      <c r="E303">
        <v>37515.800000000003</v>
      </c>
      <c r="F303">
        <v>37515.800000000003</v>
      </c>
      <c r="G303">
        <v>6.78</v>
      </c>
      <c r="H303">
        <v>4</v>
      </c>
    </row>
    <row r="305" spans="1:8" x14ac:dyDescent="0.35">
      <c r="A305" t="s">
        <v>248</v>
      </c>
      <c r="B305">
        <v>2</v>
      </c>
      <c r="C305" t="s">
        <v>282</v>
      </c>
      <c r="D305" t="s">
        <v>284</v>
      </c>
      <c r="E305">
        <v>31477.4</v>
      </c>
      <c r="F305">
        <v>31477.4</v>
      </c>
      <c r="G305">
        <v>6.79</v>
      </c>
      <c r="H305">
        <v>4</v>
      </c>
    </row>
    <row r="307" spans="1:8" x14ac:dyDescent="0.35">
      <c r="A307" t="s">
        <v>251</v>
      </c>
      <c r="B307">
        <v>1</v>
      </c>
      <c r="C307" t="s">
        <v>282</v>
      </c>
      <c r="D307" t="s">
        <v>283</v>
      </c>
      <c r="E307">
        <v>25249.4</v>
      </c>
      <c r="F307">
        <v>25249.4</v>
      </c>
      <c r="G307">
        <v>6.8</v>
      </c>
      <c r="H307">
        <v>4</v>
      </c>
    </row>
    <row r="309" spans="1:8" x14ac:dyDescent="0.35">
      <c r="A309" t="s">
        <v>251</v>
      </c>
      <c r="B309">
        <v>2</v>
      </c>
      <c r="C309" t="s">
        <v>282</v>
      </c>
      <c r="D309" t="s">
        <v>284</v>
      </c>
      <c r="E309">
        <v>21111.9</v>
      </c>
      <c r="F309">
        <v>21111.9</v>
      </c>
      <c r="G309">
        <v>6.74</v>
      </c>
      <c r="H309">
        <v>4</v>
      </c>
    </row>
    <row r="311" spans="1:8" x14ac:dyDescent="0.35">
      <c r="A311" t="s">
        <v>254</v>
      </c>
      <c r="B311">
        <v>1</v>
      </c>
      <c r="C311" t="s">
        <v>282</v>
      </c>
      <c r="D311" t="s">
        <v>283</v>
      </c>
      <c r="E311">
        <v>30981.200000000001</v>
      </c>
      <c r="F311">
        <v>30981.200000000001</v>
      </c>
      <c r="G311">
        <v>6.8</v>
      </c>
      <c r="H311">
        <v>4</v>
      </c>
    </row>
    <row r="313" spans="1:8" x14ac:dyDescent="0.35">
      <c r="A313" t="s">
        <v>254</v>
      </c>
      <c r="B313">
        <v>2</v>
      </c>
      <c r="C313" t="s">
        <v>282</v>
      </c>
      <c r="D313" t="s">
        <v>284</v>
      </c>
      <c r="E313">
        <v>24104.5</v>
      </c>
      <c r="F313">
        <v>24104.5</v>
      </c>
      <c r="G313">
        <v>6.75</v>
      </c>
      <c r="H313">
        <v>4</v>
      </c>
    </row>
    <row r="315" spans="1:8" x14ac:dyDescent="0.35">
      <c r="A315" t="s">
        <v>257</v>
      </c>
      <c r="B315">
        <v>1</v>
      </c>
      <c r="C315" t="s">
        <v>282</v>
      </c>
      <c r="D315" t="s">
        <v>283</v>
      </c>
      <c r="E315">
        <v>26805.8</v>
      </c>
      <c r="F315">
        <v>26805.8</v>
      </c>
      <c r="G315">
        <v>6.75</v>
      </c>
      <c r="H315">
        <v>4</v>
      </c>
    </row>
    <row r="317" spans="1:8" x14ac:dyDescent="0.35">
      <c r="A317" t="s">
        <v>257</v>
      </c>
      <c r="B317">
        <v>2</v>
      </c>
      <c r="C317" t="s">
        <v>282</v>
      </c>
      <c r="D317" t="s">
        <v>284</v>
      </c>
      <c r="E317">
        <v>20015.7</v>
      </c>
      <c r="F317">
        <v>20015.7</v>
      </c>
      <c r="G317">
        <v>6.79</v>
      </c>
      <c r="H317">
        <v>4</v>
      </c>
    </row>
    <row r="319" spans="1:8" x14ac:dyDescent="0.35">
      <c r="A319" t="s">
        <v>260</v>
      </c>
      <c r="B319">
        <v>1</v>
      </c>
      <c r="C319" t="s">
        <v>282</v>
      </c>
      <c r="D319" t="s">
        <v>283</v>
      </c>
      <c r="E319">
        <v>33047.300000000003</v>
      </c>
      <c r="F319">
        <v>33047.300000000003</v>
      </c>
      <c r="G319">
        <v>6.75</v>
      </c>
      <c r="H319">
        <v>4</v>
      </c>
    </row>
    <row r="321" spans="1:8" x14ac:dyDescent="0.35">
      <c r="A321" t="s">
        <v>260</v>
      </c>
      <c r="B321">
        <v>2</v>
      </c>
      <c r="C321" t="s">
        <v>282</v>
      </c>
      <c r="D321" t="s">
        <v>284</v>
      </c>
      <c r="E321">
        <v>25162.7</v>
      </c>
      <c r="F321">
        <v>25162.7</v>
      </c>
      <c r="G321">
        <v>6.81</v>
      </c>
      <c r="H321">
        <v>4</v>
      </c>
    </row>
    <row r="323" spans="1:8" x14ac:dyDescent="0.35">
      <c r="A323" t="s">
        <v>263</v>
      </c>
      <c r="B323">
        <v>1</v>
      </c>
      <c r="C323" t="s">
        <v>282</v>
      </c>
      <c r="D323" t="s">
        <v>283</v>
      </c>
      <c r="E323">
        <v>30182.799999999999</v>
      </c>
      <c r="F323">
        <v>30182.799999999999</v>
      </c>
      <c r="G323">
        <v>6.74</v>
      </c>
      <c r="H323">
        <v>4</v>
      </c>
    </row>
    <row r="325" spans="1:8" x14ac:dyDescent="0.35">
      <c r="A325" t="s">
        <v>263</v>
      </c>
      <c r="B325">
        <v>2</v>
      </c>
      <c r="C325" t="s">
        <v>282</v>
      </c>
      <c r="D325" t="s">
        <v>284</v>
      </c>
      <c r="E325">
        <v>22538</v>
      </c>
      <c r="F325">
        <v>22538</v>
      </c>
      <c r="G325">
        <v>6.8</v>
      </c>
      <c r="H325">
        <v>4</v>
      </c>
    </row>
    <row r="327" spans="1:8" x14ac:dyDescent="0.35">
      <c r="A327" t="s">
        <v>266</v>
      </c>
      <c r="B327">
        <v>1</v>
      </c>
      <c r="C327" t="s">
        <v>282</v>
      </c>
      <c r="D327" t="s">
        <v>283</v>
      </c>
      <c r="E327">
        <v>34759.199999999997</v>
      </c>
      <c r="F327">
        <v>34759.199999999997</v>
      </c>
      <c r="G327">
        <v>6.71</v>
      </c>
      <c r="H327">
        <v>4</v>
      </c>
    </row>
    <row r="329" spans="1:8" x14ac:dyDescent="0.35">
      <c r="A329" t="s">
        <v>266</v>
      </c>
      <c r="B329">
        <v>2</v>
      </c>
      <c r="C329" t="s">
        <v>282</v>
      </c>
      <c r="D329" t="s">
        <v>284</v>
      </c>
      <c r="E329">
        <v>29422</v>
      </c>
      <c r="F329">
        <v>29422</v>
      </c>
      <c r="G329">
        <v>6.76</v>
      </c>
      <c r="H329">
        <v>4</v>
      </c>
    </row>
    <row r="331" spans="1:8" x14ac:dyDescent="0.35">
      <c r="A331" t="s">
        <v>269</v>
      </c>
      <c r="B331">
        <v>1</v>
      </c>
      <c r="C331" t="s">
        <v>282</v>
      </c>
      <c r="D331" t="s">
        <v>283</v>
      </c>
      <c r="E331">
        <v>30282.400000000001</v>
      </c>
      <c r="F331">
        <v>30282.400000000001</v>
      </c>
      <c r="G331">
        <v>6.74</v>
      </c>
      <c r="H331">
        <v>4</v>
      </c>
    </row>
    <row r="333" spans="1:8" x14ac:dyDescent="0.35">
      <c r="A333" t="s">
        <v>269</v>
      </c>
      <c r="B333">
        <v>2</v>
      </c>
      <c r="C333" t="s">
        <v>282</v>
      </c>
      <c r="D333" t="s">
        <v>284</v>
      </c>
      <c r="E333">
        <v>22937.1</v>
      </c>
      <c r="F333">
        <v>22937.1</v>
      </c>
      <c r="G333">
        <v>6.79</v>
      </c>
      <c r="H333">
        <v>4</v>
      </c>
    </row>
    <row r="335" spans="1:8" x14ac:dyDescent="0.35">
      <c r="A335" t="s">
        <v>205</v>
      </c>
      <c r="B335" t="s">
        <v>286</v>
      </c>
      <c r="C335" t="s">
        <v>287</v>
      </c>
    </row>
    <row r="337" spans="1:10" x14ac:dyDescent="0.35">
      <c r="A337" t="s">
        <v>209</v>
      </c>
    </row>
    <row r="339" spans="1:10" x14ac:dyDescent="0.35">
      <c r="A339" t="s">
        <v>210</v>
      </c>
      <c r="C339" t="s">
        <v>211</v>
      </c>
      <c r="D339" t="s">
        <v>212</v>
      </c>
      <c r="E339" t="s">
        <v>213</v>
      </c>
      <c r="F339" t="s">
        <v>214</v>
      </c>
      <c r="G339" t="s">
        <v>215</v>
      </c>
      <c r="H339" t="s">
        <v>216</v>
      </c>
      <c r="I339" t="s">
        <v>217</v>
      </c>
      <c r="J339" t="s">
        <v>218</v>
      </c>
    </row>
    <row r="341" spans="1:10" x14ac:dyDescent="0.35">
      <c r="A341" t="s">
        <v>219</v>
      </c>
      <c r="B341">
        <v>1</v>
      </c>
      <c r="C341" t="s">
        <v>220</v>
      </c>
      <c r="D341" t="s">
        <v>221</v>
      </c>
      <c r="E341" t="s">
        <v>222</v>
      </c>
      <c r="F341">
        <v>7196.2</v>
      </c>
      <c r="G341">
        <v>0.55284</v>
      </c>
      <c r="H341">
        <v>0.55284</v>
      </c>
      <c r="I341" t="s">
        <v>223</v>
      </c>
      <c r="J341" s="10">
        <v>45525</v>
      </c>
    </row>
    <row r="343" spans="1:10" x14ac:dyDescent="0.35">
      <c r="A343" t="s">
        <v>219</v>
      </c>
      <c r="B343">
        <v>2</v>
      </c>
      <c r="C343" t="s">
        <v>220</v>
      </c>
      <c r="D343" t="s">
        <v>224</v>
      </c>
      <c r="E343" t="s">
        <v>222</v>
      </c>
      <c r="F343">
        <v>8677.23</v>
      </c>
      <c r="G343">
        <v>0.20205000000000001</v>
      </c>
      <c r="H343">
        <v>0.20205000000000001</v>
      </c>
      <c r="I343" t="s">
        <v>225</v>
      </c>
      <c r="J343" s="10">
        <v>45647.625</v>
      </c>
    </row>
    <row r="345" spans="1:10" x14ac:dyDescent="0.35">
      <c r="A345" t="s">
        <v>219</v>
      </c>
      <c r="B345">
        <v>3</v>
      </c>
      <c r="C345" t="s">
        <v>226</v>
      </c>
      <c r="D345" t="s">
        <v>221</v>
      </c>
      <c r="E345" t="s">
        <v>222</v>
      </c>
      <c r="F345">
        <v>5320.16</v>
      </c>
      <c r="G345">
        <v>0.40871000000000002</v>
      </c>
      <c r="H345">
        <v>0.40871000000000002</v>
      </c>
      <c r="I345" t="s">
        <v>223</v>
      </c>
      <c r="J345" s="10">
        <v>45525</v>
      </c>
    </row>
    <row r="347" spans="1:10" x14ac:dyDescent="0.35">
      <c r="A347" t="s">
        <v>219</v>
      </c>
      <c r="B347">
        <v>4</v>
      </c>
      <c r="C347" t="s">
        <v>226</v>
      </c>
      <c r="D347" t="s">
        <v>224</v>
      </c>
      <c r="E347" t="s">
        <v>222</v>
      </c>
      <c r="F347">
        <v>8663.76</v>
      </c>
      <c r="G347">
        <v>0.20174</v>
      </c>
      <c r="H347">
        <v>0.20174</v>
      </c>
      <c r="I347" t="s">
        <v>225</v>
      </c>
      <c r="J347" s="10">
        <v>45647.625</v>
      </c>
    </row>
    <row r="349" spans="1:10" x14ac:dyDescent="0.35">
      <c r="A349" t="s">
        <v>227</v>
      </c>
      <c r="B349">
        <v>1</v>
      </c>
      <c r="C349" t="s">
        <v>220</v>
      </c>
      <c r="D349" t="s">
        <v>221</v>
      </c>
      <c r="E349" t="s">
        <v>222</v>
      </c>
      <c r="F349">
        <v>13789.8</v>
      </c>
      <c r="G349">
        <v>0.77015999999999996</v>
      </c>
      <c r="H349">
        <v>0.77015999999999996</v>
      </c>
      <c r="I349" t="s">
        <v>228</v>
      </c>
      <c r="J349" s="10">
        <v>45525</v>
      </c>
    </row>
    <row r="351" spans="1:10" x14ac:dyDescent="0.35">
      <c r="A351" t="s">
        <v>227</v>
      </c>
      <c r="B351">
        <v>2</v>
      </c>
      <c r="C351" t="s">
        <v>220</v>
      </c>
      <c r="D351" t="s">
        <v>224</v>
      </c>
      <c r="E351" t="s">
        <v>222</v>
      </c>
      <c r="F351">
        <v>10370.620000000001</v>
      </c>
      <c r="G351">
        <v>0.26830999999999999</v>
      </c>
      <c r="H351">
        <v>0.26830999999999999</v>
      </c>
      <c r="I351" t="s">
        <v>229</v>
      </c>
      <c r="J351" s="10">
        <v>45312.666666666664</v>
      </c>
    </row>
    <row r="353" spans="1:10" x14ac:dyDescent="0.35">
      <c r="A353" t="s">
        <v>227</v>
      </c>
      <c r="B353">
        <v>3</v>
      </c>
      <c r="C353" t="s">
        <v>226</v>
      </c>
      <c r="D353" t="s">
        <v>221</v>
      </c>
      <c r="E353" t="s">
        <v>222</v>
      </c>
      <c r="F353">
        <v>11933.75</v>
      </c>
      <c r="G353">
        <v>0.66183000000000003</v>
      </c>
      <c r="H353">
        <v>0.66183000000000003</v>
      </c>
      <c r="I353" t="s">
        <v>228</v>
      </c>
      <c r="J353" s="10">
        <v>45525</v>
      </c>
    </row>
    <row r="355" spans="1:10" x14ac:dyDescent="0.35">
      <c r="A355" t="s">
        <v>227</v>
      </c>
      <c r="B355">
        <v>4</v>
      </c>
      <c r="C355" t="s">
        <v>226</v>
      </c>
      <c r="D355" t="s">
        <v>224</v>
      </c>
      <c r="E355" t="s">
        <v>222</v>
      </c>
      <c r="F355">
        <v>10360.86</v>
      </c>
      <c r="G355">
        <v>0.26806000000000002</v>
      </c>
      <c r="H355">
        <v>0.26806000000000002</v>
      </c>
      <c r="I355" t="s">
        <v>229</v>
      </c>
      <c r="J355" s="10">
        <v>45312.666666666664</v>
      </c>
    </row>
    <row r="357" spans="1:10" x14ac:dyDescent="0.35">
      <c r="A357" t="s">
        <v>230</v>
      </c>
      <c r="B357">
        <v>1</v>
      </c>
      <c r="C357" t="s">
        <v>220</v>
      </c>
      <c r="D357" t="s">
        <v>221</v>
      </c>
      <c r="E357" t="s">
        <v>222</v>
      </c>
      <c r="F357">
        <v>13269.78</v>
      </c>
      <c r="G357">
        <v>0.92510999999999999</v>
      </c>
      <c r="H357">
        <v>0.92510999999999999</v>
      </c>
      <c r="I357" t="s">
        <v>231</v>
      </c>
      <c r="J357" s="10">
        <v>45525</v>
      </c>
    </row>
    <row r="359" spans="1:10" x14ac:dyDescent="0.35">
      <c r="A359" t="s">
        <v>230</v>
      </c>
      <c r="B359">
        <v>2</v>
      </c>
      <c r="C359" t="s">
        <v>220</v>
      </c>
      <c r="D359" t="s">
        <v>224</v>
      </c>
      <c r="E359" t="s">
        <v>222</v>
      </c>
      <c r="F359">
        <v>9883.2199999999993</v>
      </c>
      <c r="G359">
        <v>0.25868000000000002</v>
      </c>
      <c r="H359">
        <v>0.25868000000000002</v>
      </c>
      <c r="I359" t="s">
        <v>232</v>
      </c>
      <c r="J359" s="10">
        <v>45647.625</v>
      </c>
    </row>
    <row r="361" spans="1:10" x14ac:dyDescent="0.35">
      <c r="A361" t="s">
        <v>230</v>
      </c>
      <c r="B361">
        <v>3</v>
      </c>
      <c r="C361" t="s">
        <v>226</v>
      </c>
      <c r="D361" t="s">
        <v>221</v>
      </c>
      <c r="E361" t="s">
        <v>222</v>
      </c>
      <c r="F361">
        <v>11063.63</v>
      </c>
      <c r="G361">
        <v>0.77131000000000005</v>
      </c>
      <c r="H361">
        <v>0.77131000000000005</v>
      </c>
      <c r="I361" t="s">
        <v>231</v>
      </c>
      <c r="J361" s="10">
        <v>45525</v>
      </c>
    </row>
    <row r="363" spans="1:10" x14ac:dyDescent="0.35">
      <c r="A363" t="s">
        <v>230</v>
      </c>
      <c r="B363">
        <v>4</v>
      </c>
      <c r="C363" t="s">
        <v>226</v>
      </c>
      <c r="D363" t="s">
        <v>224</v>
      </c>
      <c r="E363" t="s">
        <v>222</v>
      </c>
      <c r="F363">
        <v>9882.4699999999993</v>
      </c>
      <c r="G363">
        <v>0.25866</v>
      </c>
      <c r="H363">
        <v>0.25866</v>
      </c>
      <c r="I363" t="s">
        <v>232</v>
      </c>
      <c r="J363" s="10">
        <v>45647.625</v>
      </c>
    </row>
    <row r="365" spans="1:10" x14ac:dyDescent="0.35">
      <c r="A365" t="s">
        <v>233</v>
      </c>
      <c r="B365">
        <v>1</v>
      </c>
      <c r="C365" t="s">
        <v>220</v>
      </c>
      <c r="D365" t="s">
        <v>221</v>
      </c>
      <c r="E365" t="s">
        <v>222</v>
      </c>
      <c r="F365">
        <v>14479.7</v>
      </c>
      <c r="G365">
        <v>0.82604</v>
      </c>
      <c r="H365">
        <v>0.82604</v>
      </c>
      <c r="I365" t="s">
        <v>234</v>
      </c>
      <c r="J365" s="10">
        <v>45525</v>
      </c>
    </row>
    <row r="367" spans="1:10" x14ac:dyDescent="0.35">
      <c r="A367" t="s">
        <v>233</v>
      </c>
      <c r="B367">
        <v>2</v>
      </c>
      <c r="C367" t="s">
        <v>220</v>
      </c>
      <c r="D367" t="s">
        <v>224</v>
      </c>
      <c r="E367" t="s">
        <v>222</v>
      </c>
      <c r="F367">
        <v>10454.379999999999</v>
      </c>
      <c r="G367">
        <v>0.27327000000000001</v>
      </c>
      <c r="H367">
        <v>0.27327000000000001</v>
      </c>
      <c r="I367" t="s">
        <v>235</v>
      </c>
      <c r="J367" s="10">
        <v>45647.625</v>
      </c>
    </row>
    <row r="369" spans="1:10" x14ac:dyDescent="0.35">
      <c r="A369" t="s">
        <v>233</v>
      </c>
      <c r="B369">
        <v>3</v>
      </c>
      <c r="C369" t="s">
        <v>226</v>
      </c>
      <c r="D369" t="s">
        <v>221</v>
      </c>
      <c r="E369" t="s">
        <v>222</v>
      </c>
      <c r="F369">
        <v>12281.48</v>
      </c>
      <c r="G369">
        <v>0.68067</v>
      </c>
      <c r="H369">
        <v>0.68067</v>
      </c>
      <c r="I369" t="s">
        <v>234</v>
      </c>
      <c r="J369" s="10">
        <v>45525</v>
      </c>
    </row>
    <row r="371" spans="1:10" x14ac:dyDescent="0.35">
      <c r="A371" t="s">
        <v>233</v>
      </c>
      <c r="B371">
        <v>4</v>
      </c>
      <c r="C371" t="s">
        <v>226</v>
      </c>
      <c r="D371" t="s">
        <v>224</v>
      </c>
      <c r="E371" t="s">
        <v>222</v>
      </c>
      <c r="F371">
        <v>10439.09</v>
      </c>
      <c r="G371">
        <v>0.27287</v>
      </c>
      <c r="H371">
        <v>0.27287</v>
      </c>
      <c r="I371" t="s">
        <v>235</v>
      </c>
      <c r="J371" s="10">
        <v>45647.625</v>
      </c>
    </row>
    <row r="373" spans="1:10" x14ac:dyDescent="0.35">
      <c r="A373" t="s">
        <v>236</v>
      </c>
      <c r="B373">
        <v>1</v>
      </c>
      <c r="C373" t="s">
        <v>220</v>
      </c>
      <c r="D373" t="s">
        <v>221</v>
      </c>
      <c r="E373" t="s">
        <v>222</v>
      </c>
      <c r="F373">
        <v>13783.36</v>
      </c>
      <c r="G373">
        <v>0.96611999999999998</v>
      </c>
      <c r="H373">
        <v>0.96611999999999998</v>
      </c>
      <c r="I373" t="s">
        <v>237</v>
      </c>
      <c r="J373" s="10">
        <v>45525</v>
      </c>
    </row>
    <row r="375" spans="1:10" x14ac:dyDescent="0.35">
      <c r="A375" t="s">
        <v>236</v>
      </c>
      <c r="B375">
        <v>2</v>
      </c>
      <c r="C375" t="s">
        <v>220</v>
      </c>
      <c r="D375" t="s">
        <v>224</v>
      </c>
      <c r="E375" t="s">
        <v>222</v>
      </c>
      <c r="F375">
        <v>11369.36</v>
      </c>
      <c r="G375">
        <v>0.29920000000000002</v>
      </c>
      <c r="H375">
        <v>0.29920000000000002</v>
      </c>
      <c r="I375" t="s">
        <v>238</v>
      </c>
      <c r="J375" s="10">
        <v>45647.625</v>
      </c>
    </row>
    <row r="377" spans="1:10" x14ac:dyDescent="0.35">
      <c r="A377" t="s">
        <v>236</v>
      </c>
      <c r="B377">
        <v>3</v>
      </c>
      <c r="C377" t="s">
        <v>226</v>
      </c>
      <c r="D377" t="s">
        <v>221</v>
      </c>
      <c r="E377" t="s">
        <v>222</v>
      </c>
      <c r="F377">
        <v>11235.85</v>
      </c>
      <c r="G377">
        <v>0.78754999999999997</v>
      </c>
      <c r="H377">
        <v>0.78754999999999997</v>
      </c>
      <c r="I377" t="s">
        <v>237</v>
      </c>
      <c r="J377" s="10">
        <v>45525</v>
      </c>
    </row>
    <row r="379" spans="1:10" x14ac:dyDescent="0.35">
      <c r="A379" t="s">
        <v>236</v>
      </c>
      <c r="B379">
        <v>4</v>
      </c>
      <c r="C379" t="s">
        <v>226</v>
      </c>
      <c r="D379" t="s">
        <v>224</v>
      </c>
      <c r="E379" t="s">
        <v>222</v>
      </c>
      <c r="F379">
        <v>11368.47</v>
      </c>
      <c r="G379">
        <v>0.29916999999999999</v>
      </c>
      <c r="H379">
        <v>0.29916999999999999</v>
      </c>
      <c r="I379" t="s">
        <v>238</v>
      </c>
      <c r="J379" s="10">
        <v>45647.625</v>
      </c>
    </row>
    <row r="381" spans="1:10" x14ac:dyDescent="0.35">
      <c r="A381" t="s">
        <v>239</v>
      </c>
      <c r="B381">
        <v>1</v>
      </c>
      <c r="C381" t="s">
        <v>220</v>
      </c>
      <c r="D381" t="s">
        <v>221</v>
      </c>
      <c r="E381" t="s">
        <v>222</v>
      </c>
      <c r="F381">
        <v>13043.33</v>
      </c>
      <c r="G381">
        <v>0.87665999999999999</v>
      </c>
      <c r="H381">
        <v>0.87665999999999999</v>
      </c>
      <c r="I381" t="s">
        <v>240</v>
      </c>
      <c r="J381" s="10">
        <v>45525</v>
      </c>
    </row>
    <row r="383" spans="1:10" x14ac:dyDescent="0.35">
      <c r="A383" t="s">
        <v>239</v>
      </c>
      <c r="B383">
        <v>2</v>
      </c>
      <c r="C383" t="s">
        <v>220</v>
      </c>
      <c r="D383" t="s">
        <v>224</v>
      </c>
      <c r="E383" t="s">
        <v>222</v>
      </c>
      <c r="F383">
        <v>5633</v>
      </c>
      <c r="G383">
        <v>0.14130000000000001</v>
      </c>
      <c r="H383">
        <v>0.14130000000000001</v>
      </c>
      <c r="I383" t="s">
        <v>241</v>
      </c>
      <c r="J383" s="10">
        <v>45647.625</v>
      </c>
    </row>
    <row r="385" spans="1:10" x14ac:dyDescent="0.35">
      <c r="A385" t="s">
        <v>239</v>
      </c>
      <c r="B385">
        <v>3</v>
      </c>
      <c r="C385" t="s">
        <v>226</v>
      </c>
      <c r="D385" t="s">
        <v>221</v>
      </c>
      <c r="E385" t="s">
        <v>222</v>
      </c>
      <c r="F385">
        <v>10674.74</v>
      </c>
      <c r="G385">
        <v>0.71745999999999999</v>
      </c>
      <c r="H385">
        <v>0.71745999999999999</v>
      </c>
      <c r="I385" t="s">
        <v>240</v>
      </c>
      <c r="J385" s="10">
        <v>45525</v>
      </c>
    </row>
    <row r="387" spans="1:10" x14ac:dyDescent="0.35">
      <c r="A387" t="s">
        <v>239</v>
      </c>
      <c r="B387">
        <v>4</v>
      </c>
      <c r="C387" t="s">
        <v>226</v>
      </c>
      <c r="D387" t="s">
        <v>224</v>
      </c>
      <c r="E387" t="s">
        <v>222</v>
      </c>
      <c r="F387">
        <v>5623.86</v>
      </c>
      <c r="G387">
        <v>0.14107</v>
      </c>
      <c r="H387">
        <v>0.14107</v>
      </c>
      <c r="I387" t="s">
        <v>241</v>
      </c>
      <c r="J387" s="10">
        <v>45647.625</v>
      </c>
    </row>
    <row r="389" spans="1:10" x14ac:dyDescent="0.35">
      <c r="A389" t="s">
        <v>242</v>
      </c>
      <c r="B389">
        <v>1</v>
      </c>
      <c r="C389" t="s">
        <v>220</v>
      </c>
      <c r="D389" t="s">
        <v>221</v>
      </c>
      <c r="E389" t="s">
        <v>222</v>
      </c>
      <c r="F389">
        <v>13895.46</v>
      </c>
      <c r="G389">
        <v>0.87739999999999996</v>
      </c>
      <c r="H389">
        <v>0.87739999999999996</v>
      </c>
      <c r="I389" t="s">
        <v>243</v>
      </c>
      <c r="J389" s="10">
        <v>45525</v>
      </c>
    </row>
    <row r="391" spans="1:10" x14ac:dyDescent="0.35">
      <c r="A391" t="s">
        <v>242</v>
      </c>
      <c r="B391">
        <v>2</v>
      </c>
      <c r="C391" t="s">
        <v>220</v>
      </c>
      <c r="D391" t="s">
        <v>224</v>
      </c>
      <c r="E391" t="s">
        <v>222</v>
      </c>
      <c r="F391">
        <v>4720.2299999999996</v>
      </c>
      <c r="G391">
        <v>0.11334</v>
      </c>
      <c r="H391">
        <v>0.11334</v>
      </c>
      <c r="I391" t="s">
        <v>244</v>
      </c>
      <c r="J391" s="10">
        <v>45647.625</v>
      </c>
    </row>
    <row r="393" spans="1:10" x14ac:dyDescent="0.35">
      <c r="A393" t="s">
        <v>242</v>
      </c>
      <c r="B393">
        <v>3</v>
      </c>
      <c r="C393" t="s">
        <v>226</v>
      </c>
      <c r="D393" t="s">
        <v>221</v>
      </c>
      <c r="E393" t="s">
        <v>222</v>
      </c>
      <c r="F393">
        <v>11227.81</v>
      </c>
      <c r="G393">
        <v>0.70154000000000005</v>
      </c>
      <c r="H393">
        <v>0.70154000000000005</v>
      </c>
      <c r="I393" t="s">
        <v>243</v>
      </c>
      <c r="J393" s="10">
        <v>45525</v>
      </c>
    </row>
    <row r="395" spans="1:10" x14ac:dyDescent="0.35">
      <c r="A395" t="s">
        <v>242</v>
      </c>
      <c r="B395">
        <v>4</v>
      </c>
      <c r="C395" t="s">
        <v>226</v>
      </c>
      <c r="D395" t="s">
        <v>224</v>
      </c>
      <c r="E395" t="s">
        <v>222</v>
      </c>
      <c r="F395">
        <v>4714.1000000000004</v>
      </c>
      <c r="G395">
        <v>0.1132</v>
      </c>
      <c r="H395">
        <v>0.1132</v>
      </c>
      <c r="I395" t="s">
        <v>244</v>
      </c>
      <c r="J395" s="10">
        <v>45647.625</v>
      </c>
    </row>
    <row r="397" spans="1:10" x14ac:dyDescent="0.35">
      <c r="A397" t="s">
        <v>245</v>
      </c>
      <c r="B397">
        <v>1</v>
      </c>
      <c r="C397" t="s">
        <v>220</v>
      </c>
      <c r="D397" t="s">
        <v>221</v>
      </c>
      <c r="E397" t="s">
        <v>222</v>
      </c>
      <c r="F397">
        <v>14450.33</v>
      </c>
      <c r="G397">
        <v>0.81089999999999995</v>
      </c>
      <c r="H397">
        <v>0.81089999999999995</v>
      </c>
      <c r="I397" t="s">
        <v>246</v>
      </c>
      <c r="J397" s="10">
        <v>45525</v>
      </c>
    </row>
    <row r="399" spans="1:10" x14ac:dyDescent="0.35">
      <c r="A399" t="s">
        <v>245</v>
      </c>
      <c r="B399">
        <v>2</v>
      </c>
      <c r="C399" t="s">
        <v>220</v>
      </c>
      <c r="D399" t="s">
        <v>224</v>
      </c>
      <c r="E399" t="s">
        <v>222</v>
      </c>
      <c r="F399">
        <v>5536.74</v>
      </c>
      <c r="G399">
        <v>0.13300999999999999</v>
      </c>
      <c r="H399">
        <v>0.13300999999999999</v>
      </c>
      <c r="I399" t="s">
        <v>247</v>
      </c>
      <c r="J399" s="10">
        <v>45647.625</v>
      </c>
    </row>
    <row r="401" spans="1:10" x14ac:dyDescent="0.35">
      <c r="A401" t="s">
        <v>245</v>
      </c>
      <c r="B401">
        <v>3</v>
      </c>
      <c r="C401" t="s">
        <v>226</v>
      </c>
      <c r="D401" t="s">
        <v>221</v>
      </c>
      <c r="E401" t="s">
        <v>222</v>
      </c>
      <c r="F401">
        <v>11361.19</v>
      </c>
      <c r="G401">
        <v>0.61734</v>
      </c>
      <c r="H401">
        <v>0.61734</v>
      </c>
      <c r="I401" t="s">
        <v>246</v>
      </c>
      <c r="J401" s="10">
        <v>45525</v>
      </c>
    </row>
    <row r="403" spans="1:10" x14ac:dyDescent="0.35">
      <c r="A403" t="s">
        <v>245</v>
      </c>
      <c r="B403">
        <v>4</v>
      </c>
      <c r="C403" t="s">
        <v>226</v>
      </c>
      <c r="D403" t="s">
        <v>224</v>
      </c>
      <c r="E403" t="s">
        <v>222</v>
      </c>
      <c r="F403">
        <v>5526.83</v>
      </c>
      <c r="G403">
        <v>0.13277</v>
      </c>
      <c r="H403">
        <v>0.13277</v>
      </c>
      <c r="I403" t="s">
        <v>247</v>
      </c>
      <c r="J403" s="10">
        <v>45647.625</v>
      </c>
    </row>
    <row r="405" spans="1:10" x14ac:dyDescent="0.35">
      <c r="A405" t="s">
        <v>248</v>
      </c>
      <c r="B405">
        <v>1</v>
      </c>
      <c r="C405" t="s">
        <v>220</v>
      </c>
      <c r="D405" t="s">
        <v>221</v>
      </c>
      <c r="E405" t="s">
        <v>222</v>
      </c>
      <c r="F405">
        <v>18069.22</v>
      </c>
      <c r="G405">
        <v>1.14198</v>
      </c>
      <c r="H405">
        <v>1.14198</v>
      </c>
      <c r="I405" t="s">
        <v>249</v>
      </c>
      <c r="J405" s="10">
        <v>45525</v>
      </c>
    </row>
    <row r="407" spans="1:10" x14ac:dyDescent="0.35">
      <c r="A407" t="s">
        <v>248</v>
      </c>
      <c r="B407">
        <v>2</v>
      </c>
      <c r="C407" t="s">
        <v>220</v>
      </c>
      <c r="D407" t="s">
        <v>224</v>
      </c>
      <c r="E407" t="s">
        <v>222</v>
      </c>
      <c r="F407">
        <v>11717.98</v>
      </c>
      <c r="G407">
        <v>0.32383000000000001</v>
      </c>
      <c r="H407">
        <v>0.32383000000000001</v>
      </c>
      <c r="I407" t="s">
        <v>250</v>
      </c>
      <c r="J407" s="10">
        <v>45312.333333333336</v>
      </c>
    </row>
    <row r="409" spans="1:10" x14ac:dyDescent="0.35">
      <c r="A409" t="s">
        <v>248</v>
      </c>
      <c r="B409">
        <v>3</v>
      </c>
      <c r="C409" t="s">
        <v>226</v>
      </c>
      <c r="D409" t="s">
        <v>221</v>
      </c>
      <c r="E409" t="s">
        <v>222</v>
      </c>
      <c r="F409">
        <v>14401.93</v>
      </c>
      <c r="G409">
        <v>0.95816999999999997</v>
      </c>
      <c r="H409">
        <v>0.95816999999999997</v>
      </c>
      <c r="I409" t="s">
        <v>249</v>
      </c>
      <c r="J409" s="10">
        <v>45525</v>
      </c>
    </row>
    <row r="411" spans="1:10" x14ac:dyDescent="0.35">
      <c r="A411" t="s">
        <v>248</v>
      </c>
      <c r="B411">
        <v>4</v>
      </c>
      <c r="C411" t="s">
        <v>226</v>
      </c>
      <c r="D411" t="s">
        <v>224</v>
      </c>
      <c r="E411" t="s">
        <v>222</v>
      </c>
      <c r="F411">
        <v>11713.01</v>
      </c>
      <c r="G411">
        <v>0.32368999999999998</v>
      </c>
      <c r="H411">
        <v>0.32368999999999998</v>
      </c>
      <c r="I411" t="s">
        <v>250</v>
      </c>
      <c r="J411" s="10">
        <v>45312.333333333336</v>
      </c>
    </row>
    <row r="413" spans="1:10" x14ac:dyDescent="0.35">
      <c r="A413" t="s">
        <v>251</v>
      </c>
      <c r="B413">
        <v>1</v>
      </c>
      <c r="C413" t="s">
        <v>220</v>
      </c>
      <c r="D413" t="s">
        <v>221</v>
      </c>
      <c r="E413" t="s">
        <v>222</v>
      </c>
      <c r="F413">
        <v>13855.86</v>
      </c>
      <c r="G413">
        <v>0.76859</v>
      </c>
      <c r="H413">
        <v>0.76859</v>
      </c>
      <c r="I413" t="s">
        <v>252</v>
      </c>
      <c r="J413" s="10">
        <v>45525</v>
      </c>
    </row>
    <row r="415" spans="1:10" x14ac:dyDescent="0.35">
      <c r="A415" t="s">
        <v>251</v>
      </c>
      <c r="B415">
        <v>2</v>
      </c>
      <c r="C415" t="s">
        <v>220</v>
      </c>
      <c r="D415" t="s">
        <v>224</v>
      </c>
      <c r="E415" t="s">
        <v>222</v>
      </c>
      <c r="F415">
        <v>8453.9599999999991</v>
      </c>
      <c r="G415">
        <v>0.23984</v>
      </c>
      <c r="H415">
        <v>0.23984</v>
      </c>
      <c r="I415" t="s">
        <v>253</v>
      </c>
      <c r="J415" s="10">
        <v>45647.625</v>
      </c>
    </row>
    <row r="417" spans="1:10" x14ac:dyDescent="0.35">
      <c r="A417" t="s">
        <v>251</v>
      </c>
      <c r="B417">
        <v>3</v>
      </c>
      <c r="C417" t="s">
        <v>226</v>
      </c>
      <c r="D417" t="s">
        <v>221</v>
      </c>
      <c r="E417" t="s">
        <v>222</v>
      </c>
      <c r="F417">
        <v>11529.8</v>
      </c>
      <c r="G417">
        <v>0.64263999999999999</v>
      </c>
      <c r="H417">
        <v>0.64263999999999999</v>
      </c>
      <c r="I417" t="s">
        <v>252</v>
      </c>
      <c r="J417" s="10">
        <v>45525</v>
      </c>
    </row>
    <row r="419" spans="1:10" x14ac:dyDescent="0.35">
      <c r="A419" t="s">
        <v>251</v>
      </c>
      <c r="B419">
        <v>4</v>
      </c>
      <c r="C419" t="s">
        <v>226</v>
      </c>
      <c r="D419" t="s">
        <v>224</v>
      </c>
      <c r="E419" t="s">
        <v>222</v>
      </c>
      <c r="F419">
        <v>8434.43</v>
      </c>
      <c r="G419">
        <v>0.23927999999999999</v>
      </c>
      <c r="H419">
        <v>0.23927999999999999</v>
      </c>
      <c r="I419" t="s">
        <v>253</v>
      </c>
      <c r="J419" s="10">
        <v>45647.625</v>
      </c>
    </row>
    <row r="421" spans="1:10" x14ac:dyDescent="0.35">
      <c r="A421" t="s">
        <v>254</v>
      </c>
      <c r="B421">
        <v>1</v>
      </c>
      <c r="C421" t="s">
        <v>220</v>
      </c>
      <c r="D421" t="s">
        <v>221</v>
      </c>
      <c r="E421" t="s">
        <v>222</v>
      </c>
      <c r="F421">
        <v>16147.55</v>
      </c>
      <c r="G421">
        <v>0.94306999999999996</v>
      </c>
      <c r="H421">
        <v>0.94306999999999996</v>
      </c>
      <c r="I421" t="s">
        <v>255</v>
      </c>
      <c r="J421" s="10">
        <v>45494</v>
      </c>
    </row>
    <row r="423" spans="1:10" x14ac:dyDescent="0.35">
      <c r="A423" t="s">
        <v>254</v>
      </c>
      <c r="B423">
        <v>2</v>
      </c>
      <c r="C423" t="s">
        <v>220</v>
      </c>
      <c r="D423" t="s">
        <v>224</v>
      </c>
      <c r="E423" t="s">
        <v>222</v>
      </c>
      <c r="F423">
        <v>12430.2</v>
      </c>
      <c r="G423">
        <v>0.34555000000000002</v>
      </c>
      <c r="H423">
        <v>0.34555000000000002</v>
      </c>
      <c r="I423" t="s">
        <v>256</v>
      </c>
      <c r="J423" s="10">
        <v>45647.333333333336</v>
      </c>
    </row>
    <row r="425" spans="1:10" x14ac:dyDescent="0.35">
      <c r="A425" t="s">
        <v>254</v>
      </c>
      <c r="B425">
        <v>3</v>
      </c>
      <c r="C425" t="s">
        <v>226</v>
      </c>
      <c r="D425" t="s">
        <v>221</v>
      </c>
      <c r="E425" t="s">
        <v>222</v>
      </c>
      <c r="F425">
        <v>12743.9</v>
      </c>
      <c r="G425">
        <v>0.73373999999999995</v>
      </c>
      <c r="H425">
        <v>0.73373999999999995</v>
      </c>
      <c r="I425" t="s">
        <v>255</v>
      </c>
      <c r="J425" s="10">
        <v>45494</v>
      </c>
    </row>
    <row r="427" spans="1:10" x14ac:dyDescent="0.35">
      <c r="A427" t="s">
        <v>254</v>
      </c>
      <c r="B427">
        <v>4</v>
      </c>
      <c r="C427" t="s">
        <v>226</v>
      </c>
      <c r="D427" t="s">
        <v>224</v>
      </c>
      <c r="E427" t="s">
        <v>222</v>
      </c>
      <c r="F427">
        <v>12409.07</v>
      </c>
      <c r="G427">
        <v>0.34497</v>
      </c>
      <c r="H427">
        <v>0.34497</v>
      </c>
      <c r="I427" t="s">
        <v>256</v>
      </c>
      <c r="J427" s="10">
        <v>45647.333333333336</v>
      </c>
    </row>
    <row r="429" spans="1:10" x14ac:dyDescent="0.35">
      <c r="A429" t="s">
        <v>257</v>
      </c>
      <c r="B429">
        <v>1</v>
      </c>
      <c r="C429" t="s">
        <v>220</v>
      </c>
      <c r="D429" t="s">
        <v>221</v>
      </c>
      <c r="E429" t="s">
        <v>222</v>
      </c>
      <c r="F429">
        <v>14261.33</v>
      </c>
      <c r="G429">
        <v>0.81596999999999997</v>
      </c>
      <c r="H429">
        <v>0.81596999999999997</v>
      </c>
      <c r="I429" t="s">
        <v>258</v>
      </c>
      <c r="J429" s="10">
        <v>45494</v>
      </c>
    </row>
    <row r="431" spans="1:10" x14ac:dyDescent="0.35">
      <c r="A431" t="s">
        <v>257</v>
      </c>
      <c r="B431">
        <v>2</v>
      </c>
      <c r="C431" t="s">
        <v>220</v>
      </c>
      <c r="D431" t="s">
        <v>224</v>
      </c>
      <c r="E431" t="s">
        <v>222</v>
      </c>
      <c r="F431">
        <v>10515.94</v>
      </c>
      <c r="G431">
        <v>0.28989999999999999</v>
      </c>
      <c r="H431">
        <v>0.28989999999999999</v>
      </c>
      <c r="I431" t="s">
        <v>259</v>
      </c>
      <c r="J431" s="10">
        <v>45312.625</v>
      </c>
    </row>
    <row r="433" spans="1:10" x14ac:dyDescent="0.35">
      <c r="A433" t="s">
        <v>257</v>
      </c>
      <c r="B433">
        <v>3</v>
      </c>
      <c r="C433" t="s">
        <v>226</v>
      </c>
      <c r="D433" t="s">
        <v>221</v>
      </c>
      <c r="E433" t="s">
        <v>222</v>
      </c>
      <c r="F433">
        <v>10846.86</v>
      </c>
      <c r="G433">
        <v>0.60928000000000004</v>
      </c>
      <c r="H433">
        <v>0.60928000000000004</v>
      </c>
      <c r="I433" t="s">
        <v>258</v>
      </c>
      <c r="J433" s="10">
        <v>45494</v>
      </c>
    </row>
    <row r="435" spans="1:10" x14ac:dyDescent="0.35">
      <c r="A435" t="s">
        <v>257</v>
      </c>
      <c r="B435">
        <v>4</v>
      </c>
      <c r="C435" t="s">
        <v>226</v>
      </c>
      <c r="D435" t="s">
        <v>224</v>
      </c>
      <c r="E435" t="s">
        <v>222</v>
      </c>
      <c r="F435">
        <v>10484.75</v>
      </c>
      <c r="G435">
        <v>0.28904000000000002</v>
      </c>
      <c r="H435">
        <v>0.28904000000000002</v>
      </c>
      <c r="I435" t="s">
        <v>259</v>
      </c>
      <c r="J435" s="10">
        <v>45312.625</v>
      </c>
    </row>
    <row r="437" spans="1:10" x14ac:dyDescent="0.35">
      <c r="A437" t="s">
        <v>260</v>
      </c>
      <c r="B437">
        <v>1</v>
      </c>
      <c r="C437" t="s">
        <v>220</v>
      </c>
      <c r="D437" t="s">
        <v>221</v>
      </c>
      <c r="E437" t="s">
        <v>222</v>
      </c>
      <c r="F437">
        <v>17487.7</v>
      </c>
      <c r="G437">
        <v>1.00596</v>
      </c>
      <c r="H437">
        <v>1.00596</v>
      </c>
      <c r="I437" t="s">
        <v>261</v>
      </c>
      <c r="J437" s="10">
        <v>45494</v>
      </c>
    </row>
    <row r="439" spans="1:10" x14ac:dyDescent="0.35">
      <c r="A439" t="s">
        <v>260</v>
      </c>
      <c r="B439">
        <v>2</v>
      </c>
      <c r="C439" t="s">
        <v>220</v>
      </c>
      <c r="D439" t="s">
        <v>224</v>
      </c>
      <c r="E439" t="s">
        <v>222</v>
      </c>
      <c r="F439">
        <v>10665.66</v>
      </c>
      <c r="G439">
        <v>0.29721999999999998</v>
      </c>
      <c r="H439">
        <v>0.29721999999999998</v>
      </c>
      <c r="I439" t="s">
        <v>262</v>
      </c>
      <c r="J439" s="10">
        <v>45647.625</v>
      </c>
    </row>
    <row r="441" spans="1:10" x14ac:dyDescent="0.35">
      <c r="A441" t="s">
        <v>260</v>
      </c>
      <c r="B441">
        <v>3</v>
      </c>
      <c r="C441" t="s">
        <v>226</v>
      </c>
      <c r="D441" t="s">
        <v>221</v>
      </c>
      <c r="E441" t="s">
        <v>222</v>
      </c>
      <c r="F441">
        <v>13171.17</v>
      </c>
      <c r="G441">
        <v>0.76595000000000002</v>
      </c>
      <c r="H441">
        <v>0.76595000000000002</v>
      </c>
      <c r="I441" t="s">
        <v>261</v>
      </c>
      <c r="J441" s="10">
        <v>45494</v>
      </c>
    </row>
    <row r="443" spans="1:10" x14ac:dyDescent="0.35">
      <c r="A443" t="s">
        <v>260</v>
      </c>
      <c r="B443">
        <v>4</v>
      </c>
      <c r="C443" t="s">
        <v>226</v>
      </c>
      <c r="D443" t="s">
        <v>224</v>
      </c>
      <c r="E443" t="s">
        <v>222</v>
      </c>
      <c r="F443">
        <v>10640.14</v>
      </c>
      <c r="G443">
        <v>0.29649999999999999</v>
      </c>
      <c r="H443">
        <v>0.29649999999999999</v>
      </c>
      <c r="I443" t="s">
        <v>262</v>
      </c>
      <c r="J443" s="10">
        <v>45647.625</v>
      </c>
    </row>
    <row r="445" spans="1:10" x14ac:dyDescent="0.35">
      <c r="A445" t="s">
        <v>263</v>
      </c>
      <c r="B445">
        <v>1</v>
      </c>
      <c r="C445" t="s">
        <v>220</v>
      </c>
      <c r="D445" t="s">
        <v>221</v>
      </c>
      <c r="E445" t="s">
        <v>222</v>
      </c>
      <c r="F445">
        <v>16355.95</v>
      </c>
      <c r="G445">
        <v>0.91876000000000002</v>
      </c>
      <c r="H445">
        <v>0.91876000000000002</v>
      </c>
      <c r="I445" t="s">
        <v>264</v>
      </c>
      <c r="J445" s="10">
        <v>45494</v>
      </c>
    </row>
    <row r="447" spans="1:10" x14ac:dyDescent="0.35">
      <c r="A447" t="s">
        <v>263</v>
      </c>
      <c r="B447">
        <v>2</v>
      </c>
      <c r="C447" t="s">
        <v>220</v>
      </c>
      <c r="D447" t="s">
        <v>224</v>
      </c>
      <c r="E447" t="s">
        <v>222</v>
      </c>
      <c r="F447">
        <v>9823.84</v>
      </c>
      <c r="G447">
        <v>0.31661</v>
      </c>
      <c r="H447">
        <v>0.31661</v>
      </c>
      <c r="I447" t="s">
        <v>265</v>
      </c>
      <c r="J447">
        <v>45648</v>
      </c>
    </row>
    <row r="449" spans="1:10" x14ac:dyDescent="0.35">
      <c r="A449" t="s">
        <v>263</v>
      </c>
      <c r="B449">
        <v>3</v>
      </c>
      <c r="C449" t="s">
        <v>226</v>
      </c>
      <c r="D449" t="s">
        <v>221</v>
      </c>
      <c r="E449" t="s">
        <v>222</v>
      </c>
      <c r="F449">
        <v>12213.31</v>
      </c>
      <c r="G449">
        <v>0.68606</v>
      </c>
      <c r="H449">
        <v>0.68606</v>
      </c>
      <c r="I449" t="s">
        <v>264</v>
      </c>
      <c r="J449" s="10">
        <v>45494</v>
      </c>
    </row>
    <row r="451" spans="1:10" x14ac:dyDescent="0.35">
      <c r="A451" t="s">
        <v>263</v>
      </c>
      <c r="B451">
        <v>4</v>
      </c>
      <c r="C451" t="s">
        <v>226</v>
      </c>
      <c r="D451" t="s">
        <v>224</v>
      </c>
      <c r="E451" t="s">
        <v>222</v>
      </c>
      <c r="F451">
        <v>9792.0499999999993</v>
      </c>
      <c r="G451">
        <v>0.31558999999999998</v>
      </c>
      <c r="H451">
        <v>0.31558999999999998</v>
      </c>
      <c r="I451" t="s">
        <v>265</v>
      </c>
      <c r="J451">
        <v>45648</v>
      </c>
    </row>
    <row r="453" spans="1:10" x14ac:dyDescent="0.35">
      <c r="A453" t="s">
        <v>266</v>
      </c>
      <c r="B453">
        <v>1</v>
      </c>
      <c r="C453" t="s">
        <v>220</v>
      </c>
      <c r="D453" t="s">
        <v>221</v>
      </c>
      <c r="E453" t="s">
        <v>222</v>
      </c>
      <c r="F453">
        <v>18766.46</v>
      </c>
      <c r="G453">
        <v>1.0580700000000001</v>
      </c>
      <c r="H453">
        <v>1.0580700000000001</v>
      </c>
      <c r="I453" t="s">
        <v>267</v>
      </c>
      <c r="J453" s="10">
        <v>45494</v>
      </c>
    </row>
    <row r="455" spans="1:10" x14ac:dyDescent="0.35">
      <c r="A455" t="s">
        <v>266</v>
      </c>
      <c r="B455">
        <v>2</v>
      </c>
      <c r="C455" t="s">
        <v>220</v>
      </c>
      <c r="D455" t="s">
        <v>224</v>
      </c>
      <c r="E455" t="s">
        <v>222</v>
      </c>
      <c r="F455">
        <v>9606.2000000000007</v>
      </c>
      <c r="G455">
        <v>0.27377000000000001</v>
      </c>
      <c r="H455">
        <v>0.27377000000000001</v>
      </c>
      <c r="I455" t="s">
        <v>268</v>
      </c>
      <c r="J455" s="10">
        <v>45312.333333333336</v>
      </c>
    </row>
    <row r="457" spans="1:10" x14ac:dyDescent="0.35">
      <c r="A457" t="s">
        <v>266</v>
      </c>
      <c r="B457">
        <v>3</v>
      </c>
      <c r="C457" t="s">
        <v>226</v>
      </c>
      <c r="D457" t="s">
        <v>221</v>
      </c>
      <c r="E457" t="s">
        <v>222</v>
      </c>
      <c r="F457">
        <v>15178.79</v>
      </c>
      <c r="G457">
        <v>0.89559999999999995</v>
      </c>
      <c r="H457">
        <v>0.89559999999999995</v>
      </c>
      <c r="I457" t="s">
        <v>267</v>
      </c>
      <c r="J457" s="10">
        <v>45494</v>
      </c>
    </row>
    <row r="459" spans="1:10" x14ac:dyDescent="0.35">
      <c r="A459" t="s">
        <v>266</v>
      </c>
      <c r="B459">
        <v>4</v>
      </c>
      <c r="C459" t="s">
        <v>226</v>
      </c>
      <c r="D459" t="s">
        <v>224</v>
      </c>
      <c r="E459" t="s">
        <v>222</v>
      </c>
      <c r="F459">
        <v>9580.7800000000007</v>
      </c>
      <c r="G459">
        <v>0.27305000000000001</v>
      </c>
      <c r="H459">
        <v>0.27305000000000001</v>
      </c>
      <c r="I459" t="s">
        <v>268</v>
      </c>
      <c r="J459" s="10">
        <v>45312.333333333336</v>
      </c>
    </row>
    <row r="461" spans="1:10" x14ac:dyDescent="0.35">
      <c r="A461" t="s">
        <v>269</v>
      </c>
      <c r="B461">
        <v>1</v>
      </c>
      <c r="C461" t="s">
        <v>220</v>
      </c>
      <c r="D461" t="s">
        <v>221</v>
      </c>
      <c r="E461" t="s">
        <v>222</v>
      </c>
      <c r="F461">
        <v>13775.5</v>
      </c>
      <c r="G461">
        <v>0.92179</v>
      </c>
      <c r="H461">
        <v>0.92179</v>
      </c>
      <c r="I461" t="s">
        <v>270</v>
      </c>
      <c r="J461" s="10">
        <v>45494</v>
      </c>
    </row>
    <row r="463" spans="1:10" x14ac:dyDescent="0.35">
      <c r="A463" t="s">
        <v>269</v>
      </c>
      <c r="B463">
        <v>2</v>
      </c>
      <c r="C463" t="s">
        <v>220</v>
      </c>
      <c r="D463" t="s">
        <v>224</v>
      </c>
      <c r="E463" t="s">
        <v>222</v>
      </c>
      <c r="F463">
        <v>10569.77</v>
      </c>
      <c r="G463">
        <v>0.28589999999999999</v>
      </c>
      <c r="H463">
        <v>0.28589999999999999</v>
      </c>
      <c r="I463" t="s">
        <v>271</v>
      </c>
      <c r="J463" s="10">
        <v>45312.743055555555</v>
      </c>
    </row>
    <row r="465" spans="1:10" x14ac:dyDescent="0.35">
      <c r="A465" t="s">
        <v>269</v>
      </c>
      <c r="B465">
        <v>3</v>
      </c>
      <c r="C465" t="s">
        <v>226</v>
      </c>
      <c r="D465" t="s">
        <v>221</v>
      </c>
      <c r="E465" t="s">
        <v>222</v>
      </c>
      <c r="F465">
        <v>9976.8700000000008</v>
      </c>
      <c r="G465">
        <v>0.69820000000000004</v>
      </c>
      <c r="H465">
        <v>0.69820000000000004</v>
      </c>
      <c r="I465" t="s">
        <v>270</v>
      </c>
      <c r="J465" s="10">
        <v>45494</v>
      </c>
    </row>
    <row r="467" spans="1:10" x14ac:dyDescent="0.35">
      <c r="A467" t="s">
        <v>269</v>
      </c>
      <c r="B467">
        <v>4</v>
      </c>
      <c r="C467" t="s">
        <v>226</v>
      </c>
      <c r="D467" t="s">
        <v>224</v>
      </c>
      <c r="E467" t="s">
        <v>222</v>
      </c>
      <c r="F467">
        <v>10540.73</v>
      </c>
      <c r="G467">
        <v>0.28511999999999998</v>
      </c>
      <c r="H467">
        <v>0.28511999999999998</v>
      </c>
      <c r="I467" t="s">
        <v>271</v>
      </c>
      <c r="J467" s="10">
        <v>45312.743055555555</v>
      </c>
    </row>
    <row r="469" spans="1:10" x14ac:dyDescent="0.35">
      <c r="A469" t="s">
        <v>272</v>
      </c>
    </row>
    <row r="471" spans="1:10" x14ac:dyDescent="0.35">
      <c r="A471" t="s">
        <v>210</v>
      </c>
      <c r="C471" t="s">
        <v>273</v>
      </c>
      <c r="D471" t="s">
        <v>274</v>
      </c>
      <c r="E471" t="s">
        <v>288</v>
      </c>
      <c r="F471" t="s">
        <v>289</v>
      </c>
      <c r="G471" t="s">
        <v>290</v>
      </c>
      <c r="H471" t="s">
        <v>291</v>
      </c>
      <c r="I471" t="s">
        <v>292</v>
      </c>
      <c r="J471" t="s">
        <v>293</v>
      </c>
    </row>
    <row r="473" spans="1:10" x14ac:dyDescent="0.35">
      <c r="A473" t="s">
        <v>219</v>
      </c>
      <c r="B473">
        <v>1</v>
      </c>
      <c r="C473" t="s">
        <v>279</v>
      </c>
      <c r="D473" t="s">
        <v>280</v>
      </c>
      <c r="E473">
        <v>8916.5</v>
      </c>
      <c r="F473">
        <v>2.65</v>
      </c>
      <c r="G473">
        <v>9.0299999999999994</v>
      </c>
      <c r="H473">
        <v>10.199999999999999</v>
      </c>
      <c r="I473">
        <v>9.65</v>
      </c>
      <c r="J473">
        <v>9.8699999999999992</v>
      </c>
    </row>
    <row r="475" spans="1:10" x14ac:dyDescent="0.35">
      <c r="A475" t="s">
        <v>219</v>
      </c>
      <c r="B475">
        <v>2</v>
      </c>
      <c r="C475" t="s">
        <v>279</v>
      </c>
      <c r="D475" t="s">
        <v>281</v>
      </c>
      <c r="E475">
        <v>6677.3</v>
      </c>
      <c r="F475">
        <v>2.65</v>
      </c>
      <c r="G475">
        <v>9.0299999999999994</v>
      </c>
      <c r="H475">
        <v>10.199999999999999</v>
      </c>
      <c r="I475">
        <v>9.65</v>
      </c>
      <c r="J475">
        <v>9.8699999999999992</v>
      </c>
    </row>
    <row r="477" spans="1:10" x14ac:dyDescent="0.35">
      <c r="A477" t="s">
        <v>227</v>
      </c>
      <c r="B477">
        <v>1</v>
      </c>
      <c r="C477" t="s">
        <v>279</v>
      </c>
      <c r="D477" t="s">
        <v>280</v>
      </c>
      <c r="E477">
        <v>14171.2</v>
      </c>
      <c r="F477">
        <v>2.72</v>
      </c>
      <c r="G477">
        <v>9.27</v>
      </c>
      <c r="H477">
        <v>10.49</v>
      </c>
      <c r="I477">
        <v>9.93</v>
      </c>
      <c r="J477">
        <v>10.3</v>
      </c>
    </row>
    <row r="479" spans="1:10" x14ac:dyDescent="0.35">
      <c r="A479" t="s">
        <v>227</v>
      </c>
      <c r="B479">
        <v>2</v>
      </c>
      <c r="C479" t="s">
        <v>279</v>
      </c>
      <c r="D479" t="s">
        <v>281</v>
      </c>
      <c r="E479">
        <v>12270.8</v>
      </c>
      <c r="F479">
        <v>2.72</v>
      </c>
      <c r="G479">
        <v>9.2799999999999994</v>
      </c>
      <c r="H479">
        <v>10.51</v>
      </c>
      <c r="I479">
        <v>9.94</v>
      </c>
      <c r="J479">
        <v>10.32</v>
      </c>
    </row>
    <row r="481" spans="1:10" x14ac:dyDescent="0.35">
      <c r="A481" t="s">
        <v>230</v>
      </c>
      <c r="B481">
        <v>1</v>
      </c>
      <c r="C481" t="s">
        <v>279</v>
      </c>
      <c r="D481" t="s">
        <v>280</v>
      </c>
      <c r="E481">
        <v>14469.7</v>
      </c>
      <c r="F481">
        <v>2.65</v>
      </c>
      <c r="G481">
        <v>9.0299999999999994</v>
      </c>
      <c r="H481">
        <v>10.199999999999999</v>
      </c>
      <c r="I481">
        <v>9.65</v>
      </c>
      <c r="J481">
        <v>9.8699999999999992</v>
      </c>
    </row>
    <row r="483" spans="1:10" x14ac:dyDescent="0.35">
      <c r="A483" t="s">
        <v>230</v>
      </c>
      <c r="B483">
        <v>2</v>
      </c>
      <c r="C483" t="s">
        <v>279</v>
      </c>
      <c r="D483" t="s">
        <v>281</v>
      </c>
      <c r="E483">
        <v>12064</v>
      </c>
      <c r="F483">
        <v>2.65</v>
      </c>
      <c r="G483">
        <v>9.0299999999999994</v>
      </c>
      <c r="H483">
        <v>10.199999999999999</v>
      </c>
      <c r="I483">
        <v>9.65</v>
      </c>
      <c r="J483">
        <v>9.8699999999999992</v>
      </c>
    </row>
    <row r="485" spans="1:10" x14ac:dyDescent="0.35">
      <c r="A485" t="s">
        <v>233</v>
      </c>
      <c r="B485">
        <v>1</v>
      </c>
      <c r="C485" t="s">
        <v>279</v>
      </c>
      <c r="D485" t="s">
        <v>280</v>
      </c>
      <c r="E485">
        <v>14902.2</v>
      </c>
      <c r="F485">
        <v>2.71</v>
      </c>
      <c r="G485">
        <v>9.24</v>
      </c>
      <c r="H485">
        <v>10.46</v>
      </c>
      <c r="I485">
        <v>9.89</v>
      </c>
      <c r="J485">
        <v>10.25</v>
      </c>
    </row>
    <row r="487" spans="1:10" x14ac:dyDescent="0.35">
      <c r="A487" t="s">
        <v>233</v>
      </c>
      <c r="B487">
        <v>2</v>
      </c>
      <c r="C487" t="s">
        <v>279</v>
      </c>
      <c r="D487" t="s">
        <v>281</v>
      </c>
      <c r="E487">
        <v>12667.9</v>
      </c>
      <c r="F487">
        <v>2.72</v>
      </c>
      <c r="G487">
        <v>9.2799999999999994</v>
      </c>
      <c r="H487">
        <v>10.51</v>
      </c>
      <c r="I487">
        <v>9.94</v>
      </c>
      <c r="J487">
        <v>10.33</v>
      </c>
    </row>
    <row r="489" spans="1:10" x14ac:dyDescent="0.35">
      <c r="A489" t="s">
        <v>236</v>
      </c>
      <c r="B489">
        <v>1</v>
      </c>
      <c r="C489" t="s">
        <v>279</v>
      </c>
      <c r="D489" t="s">
        <v>280</v>
      </c>
      <c r="E489">
        <v>15111</v>
      </c>
      <c r="F489">
        <v>2.65</v>
      </c>
      <c r="G489">
        <v>9.0299999999999994</v>
      </c>
      <c r="H489">
        <v>10.199999999999999</v>
      </c>
      <c r="I489">
        <v>9.65</v>
      </c>
      <c r="J489">
        <v>9.8699999999999992</v>
      </c>
    </row>
    <row r="491" spans="1:10" x14ac:dyDescent="0.35">
      <c r="A491" t="s">
        <v>236</v>
      </c>
      <c r="B491">
        <v>2</v>
      </c>
      <c r="C491" t="s">
        <v>279</v>
      </c>
      <c r="D491" t="s">
        <v>281</v>
      </c>
      <c r="E491">
        <v>12318.1</v>
      </c>
      <c r="F491">
        <v>2.65</v>
      </c>
      <c r="G491">
        <v>9.0299999999999994</v>
      </c>
      <c r="H491">
        <v>10.199999999999999</v>
      </c>
      <c r="I491">
        <v>9.65</v>
      </c>
      <c r="J491">
        <v>9.8699999999999992</v>
      </c>
    </row>
    <row r="493" spans="1:10" x14ac:dyDescent="0.35">
      <c r="A493" t="s">
        <v>239</v>
      </c>
      <c r="B493">
        <v>1</v>
      </c>
      <c r="C493" t="s">
        <v>279</v>
      </c>
      <c r="D493" t="s">
        <v>280</v>
      </c>
      <c r="E493">
        <v>13711.8</v>
      </c>
      <c r="F493">
        <v>2.65</v>
      </c>
      <c r="G493">
        <v>9.0299999999999994</v>
      </c>
      <c r="H493">
        <v>10.199999999999999</v>
      </c>
      <c r="I493">
        <v>9.65</v>
      </c>
      <c r="J493">
        <v>9.8699999999999992</v>
      </c>
    </row>
    <row r="495" spans="1:10" x14ac:dyDescent="0.35">
      <c r="A495" t="s">
        <v>239</v>
      </c>
      <c r="B495">
        <v>2</v>
      </c>
      <c r="C495" t="s">
        <v>279</v>
      </c>
      <c r="D495" t="s">
        <v>281</v>
      </c>
      <c r="E495">
        <v>11221.9</v>
      </c>
      <c r="F495">
        <v>2.65</v>
      </c>
      <c r="G495">
        <v>9.0299999999999994</v>
      </c>
      <c r="H495">
        <v>10.199999999999999</v>
      </c>
      <c r="I495">
        <v>9.65</v>
      </c>
      <c r="J495">
        <v>9.8699999999999992</v>
      </c>
    </row>
    <row r="497" spans="1:10" x14ac:dyDescent="0.35">
      <c r="A497" t="s">
        <v>242</v>
      </c>
      <c r="B497">
        <v>1</v>
      </c>
      <c r="C497" t="s">
        <v>279</v>
      </c>
      <c r="D497" t="s">
        <v>280</v>
      </c>
      <c r="E497">
        <v>14435</v>
      </c>
      <c r="F497">
        <v>2.67</v>
      </c>
      <c r="G497">
        <v>9.11</v>
      </c>
      <c r="H497">
        <v>10.29</v>
      </c>
      <c r="I497">
        <v>9.74</v>
      </c>
      <c r="J497">
        <v>10.01</v>
      </c>
    </row>
    <row r="499" spans="1:10" x14ac:dyDescent="0.35">
      <c r="A499" t="s">
        <v>242</v>
      </c>
      <c r="B499">
        <v>2</v>
      </c>
      <c r="C499" t="s">
        <v>279</v>
      </c>
      <c r="D499" t="s">
        <v>281</v>
      </c>
      <c r="E499">
        <v>11730.7</v>
      </c>
      <c r="F499">
        <v>2.68</v>
      </c>
      <c r="G499">
        <v>9.1300000000000008</v>
      </c>
      <c r="H499">
        <v>10.32</v>
      </c>
      <c r="I499">
        <v>9.77</v>
      </c>
      <c r="J499">
        <v>10.050000000000001</v>
      </c>
    </row>
    <row r="501" spans="1:10" x14ac:dyDescent="0.35">
      <c r="A501" t="s">
        <v>245</v>
      </c>
      <c r="B501">
        <v>1</v>
      </c>
      <c r="C501" t="s">
        <v>279</v>
      </c>
      <c r="D501" t="s">
        <v>280</v>
      </c>
      <c r="E501">
        <v>15059</v>
      </c>
      <c r="F501">
        <v>2.72</v>
      </c>
      <c r="G501">
        <v>9.2799999999999994</v>
      </c>
      <c r="H501">
        <v>10.51</v>
      </c>
      <c r="I501">
        <v>9.94</v>
      </c>
      <c r="J501">
        <v>10.33</v>
      </c>
    </row>
    <row r="503" spans="1:10" x14ac:dyDescent="0.35">
      <c r="A503" t="s">
        <v>245</v>
      </c>
      <c r="B503">
        <v>2</v>
      </c>
      <c r="C503" t="s">
        <v>279</v>
      </c>
      <c r="D503" t="s">
        <v>281</v>
      </c>
      <c r="E503">
        <v>11855.5</v>
      </c>
      <c r="F503">
        <v>2.73</v>
      </c>
      <c r="G503">
        <v>9.33</v>
      </c>
      <c r="H503">
        <v>10.56</v>
      </c>
      <c r="I503">
        <v>9.99</v>
      </c>
      <c r="J503">
        <v>10.41</v>
      </c>
    </row>
    <row r="505" spans="1:10" x14ac:dyDescent="0.35">
      <c r="A505" t="s">
        <v>248</v>
      </c>
      <c r="B505">
        <v>1</v>
      </c>
      <c r="C505" t="s">
        <v>279</v>
      </c>
      <c r="D505" t="s">
        <v>280</v>
      </c>
      <c r="E505">
        <v>18814.2</v>
      </c>
      <c r="F505">
        <v>2.67</v>
      </c>
      <c r="G505">
        <v>9.11</v>
      </c>
      <c r="H505">
        <v>10.3</v>
      </c>
      <c r="I505">
        <v>9.74</v>
      </c>
      <c r="J505">
        <v>10.01</v>
      </c>
    </row>
    <row r="507" spans="1:10" x14ac:dyDescent="0.35">
      <c r="A507" t="s">
        <v>248</v>
      </c>
      <c r="B507">
        <v>2</v>
      </c>
      <c r="C507" t="s">
        <v>279</v>
      </c>
      <c r="D507" t="s">
        <v>281</v>
      </c>
      <c r="E507">
        <v>15054</v>
      </c>
      <c r="F507">
        <v>2.65</v>
      </c>
      <c r="G507">
        <v>9.0399999999999991</v>
      </c>
      <c r="H507">
        <v>10.210000000000001</v>
      </c>
      <c r="I507">
        <v>9.66</v>
      </c>
      <c r="J507">
        <v>9.8800000000000008</v>
      </c>
    </row>
    <row r="509" spans="1:10" x14ac:dyDescent="0.35">
      <c r="A509" t="s">
        <v>251</v>
      </c>
      <c r="B509">
        <v>1</v>
      </c>
      <c r="C509" t="s">
        <v>279</v>
      </c>
      <c r="D509" t="s">
        <v>280</v>
      </c>
      <c r="E509">
        <v>15210.2</v>
      </c>
      <c r="F509">
        <v>2.74</v>
      </c>
      <c r="G509">
        <v>9.3699999999999992</v>
      </c>
      <c r="H509">
        <v>10.61</v>
      </c>
      <c r="I509">
        <v>10.039999999999999</v>
      </c>
      <c r="J509">
        <v>10.49</v>
      </c>
    </row>
    <row r="511" spans="1:10" x14ac:dyDescent="0.35">
      <c r="A511" t="s">
        <v>251</v>
      </c>
      <c r="B511">
        <v>2</v>
      </c>
      <c r="C511" t="s">
        <v>279</v>
      </c>
      <c r="D511" t="s">
        <v>281</v>
      </c>
      <c r="E511">
        <v>12815.3</v>
      </c>
      <c r="F511">
        <v>2.75</v>
      </c>
      <c r="G511">
        <v>9.3800000000000008</v>
      </c>
      <c r="H511">
        <v>10.63</v>
      </c>
      <c r="I511">
        <v>10.050000000000001</v>
      </c>
      <c r="J511">
        <v>10.51</v>
      </c>
    </row>
    <row r="513" spans="1:10" x14ac:dyDescent="0.35">
      <c r="A513" t="s">
        <v>254</v>
      </c>
      <c r="B513">
        <v>1</v>
      </c>
      <c r="C513" t="s">
        <v>279</v>
      </c>
      <c r="D513" t="s">
        <v>280</v>
      </c>
      <c r="E513">
        <v>17757.8</v>
      </c>
      <c r="F513">
        <v>2.73</v>
      </c>
      <c r="G513">
        <v>9.3000000000000007</v>
      </c>
      <c r="H513">
        <v>10.53</v>
      </c>
      <c r="I513">
        <v>9.9600000000000009</v>
      </c>
      <c r="J513">
        <v>10.36</v>
      </c>
    </row>
    <row r="515" spans="1:10" x14ac:dyDescent="0.35">
      <c r="A515" t="s">
        <v>254</v>
      </c>
      <c r="B515">
        <v>2</v>
      </c>
      <c r="C515" t="s">
        <v>279</v>
      </c>
      <c r="D515" t="s">
        <v>281</v>
      </c>
      <c r="E515">
        <v>14107.1</v>
      </c>
      <c r="F515">
        <v>2.73</v>
      </c>
      <c r="G515">
        <v>9.33</v>
      </c>
      <c r="H515">
        <v>10.57</v>
      </c>
      <c r="I515">
        <v>10</v>
      </c>
      <c r="J515">
        <v>10.42</v>
      </c>
    </row>
    <row r="517" spans="1:10" x14ac:dyDescent="0.35">
      <c r="A517" t="s">
        <v>257</v>
      </c>
      <c r="B517">
        <v>1</v>
      </c>
      <c r="C517" t="s">
        <v>279</v>
      </c>
      <c r="D517" t="s">
        <v>280</v>
      </c>
      <c r="E517">
        <v>15628.4</v>
      </c>
      <c r="F517">
        <v>2.73</v>
      </c>
      <c r="G517">
        <v>9.32</v>
      </c>
      <c r="H517">
        <v>10.56</v>
      </c>
      <c r="I517">
        <v>9.99</v>
      </c>
      <c r="J517">
        <v>10.41</v>
      </c>
    </row>
    <row r="519" spans="1:10" x14ac:dyDescent="0.35">
      <c r="A519" t="s">
        <v>257</v>
      </c>
      <c r="B519">
        <v>2</v>
      </c>
      <c r="C519" t="s">
        <v>279</v>
      </c>
      <c r="D519" t="s">
        <v>281</v>
      </c>
      <c r="E519">
        <v>12004.7</v>
      </c>
      <c r="F519">
        <v>2.74</v>
      </c>
      <c r="G519">
        <v>9.36</v>
      </c>
      <c r="H519">
        <v>10.61</v>
      </c>
      <c r="I519">
        <v>10.029999999999999</v>
      </c>
      <c r="J519">
        <v>10.48</v>
      </c>
    </row>
    <row r="521" spans="1:10" x14ac:dyDescent="0.35">
      <c r="A521" t="s">
        <v>260</v>
      </c>
      <c r="B521">
        <v>1</v>
      </c>
      <c r="C521" t="s">
        <v>279</v>
      </c>
      <c r="D521" t="s">
        <v>280</v>
      </c>
      <c r="E521">
        <v>19478.8</v>
      </c>
      <c r="F521">
        <v>2.74</v>
      </c>
      <c r="G521">
        <v>9.34</v>
      </c>
      <c r="H521">
        <v>10.58</v>
      </c>
      <c r="I521">
        <v>10.01</v>
      </c>
      <c r="J521">
        <v>10.43</v>
      </c>
    </row>
    <row r="523" spans="1:10" x14ac:dyDescent="0.35">
      <c r="A523" t="s">
        <v>260</v>
      </c>
      <c r="B523">
        <v>2</v>
      </c>
      <c r="C523" t="s">
        <v>279</v>
      </c>
      <c r="D523" t="s">
        <v>281</v>
      </c>
      <c r="E523">
        <v>14767.2</v>
      </c>
      <c r="F523">
        <v>2.73</v>
      </c>
      <c r="G523">
        <v>9.33</v>
      </c>
      <c r="H523">
        <v>10.57</v>
      </c>
      <c r="I523">
        <v>10</v>
      </c>
      <c r="J523">
        <v>10.42</v>
      </c>
    </row>
    <row r="525" spans="1:10" x14ac:dyDescent="0.35">
      <c r="A525" t="s">
        <v>263</v>
      </c>
      <c r="B525">
        <v>1</v>
      </c>
      <c r="C525" t="s">
        <v>279</v>
      </c>
      <c r="D525" t="s">
        <v>280</v>
      </c>
      <c r="E525">
        <v>18415.400000000001</v>
      </c>
      <c r="F525">
        <v>2.75</v>
      </c>
      <c r="G525">
        <v>9.3800000000000008</v>
      </c>
      <c r="H525">
        <v>10.63</v>
      </c>
      <c r="I525">
        <v>10.06</v>
      </c>
      <c r="J525">
        <v>10.52</v>
      </c>
    </row>
    <row r="527" spans="1:10" x14ac:dyDescent="0.35">
      <c r="A527" t="s">
        <v>263</v>
      </c>
      <c r="B527">
        <v>2</v>
      </c>
      <c r="C527" t="s">
        <v>279</v>
      </c>
      <c r="D527" t="s">
        <v>281</v>
      </c>
      <c r="E527">
        <v>13956.8</v>
      </c>
      <c r="F527">
        <v>2.76</v>
      </c>
      <c r="G527">
        <v>9.4</v>
      </c>
      <c r="H527">
        <v>10.66</v>
      </c>
      <c r="I527">
        <v>10.08</v>
      </c>
      <c r="J527">
        <v>10.56</v>
      </c>
    </row>
    <row r="529" spans="1:10" x14ac:dyDescent="0.35">
      <c r="A529" t="s">
        <v>266</v>
      </c>
      <c r="B529">
        <v>1</v>
      </c>
      <c r="C529" t="s">
        <v>279</v>
      </c>
      <c r="D529" t="s">
        <v>280</v>
      </c>
      <c r="E529">
        <v>21540.799999999999</v>
      </c>
      <c r="F529">
        <v>2.76</v>
      </c>
      <c r="G529">
        <v>9.4</v>
      </c>
      <c r="H529">
        <v>10.66</v>
      </c>
      <c r="I529">
        <v>10.08</v>
      </c>
      <c r="J529">
        <v>10.56</v>
      </c>
    </row>
    <row r="531" spans="1:10" x14ac:dyDescent="0.35">
      <c r="A531" t="s">
        <v>266</v>
      </c>
      <c r="B531">
        <v>2</v>
      </c>
      <c r="C531" t="s">
        <v>279</v>
      </c>
      <c r="D531" t="s">
        <v>281</v>
      </c>
      <c r="E531">
        <v>17319.900000000001</v>
      </c>
      <c r="F531">
        <v>2.74</v>
      </c>
      <c r="G531">
        <v>9.34</v>
      </c>
      <c r="H531">
        <v>10.58</v>
      </c>
      <c r="I531">
        <v>10</v>
      </c>
      <c r="J531">
        <v>10.43</v>
      </c>
    </row>
    <row r="533" spans="1:10" x14ac:dyDescent="0.35">
      <c r="A533" t="s">
        <v>269</v>
      </c>
      <c r="B533">
        <v>1</v>
      </c>
      <c r="C533" t="s">
        <v>279</v>
      </c>
      <c r="D533" t="s">
        <v>280</v>
      </c>
      <c r="E533">
        <v>15105.4</v>
      </c>
      <c r="F533">
        <v>2.67</v>
      </c>
      <c r="G533">
        <v>9.1</v>
      </c>
      <c r="H533">
        <v>10.29</v>
      </c>
      <c r="I533">
        <v>9.73</v>
      </c>
      <c r="J533">
        <v>10</v>
      </c>
    </row>
    <row r="535" spans="1:10" x14ac:dyDescent="0.35">
      <c r="A535" t="s">
        <v>269</v>
      </c>
      <c r="B535">
        <v>2</v>
      </c>
      <c r="C535" t="s">
        <v>279</v>
      </c>
      <c r="D535" t="s">
        <v>281</v>
      </c>
      <c r="E535">
        <v>10920.6</v>
      </c>
      <c r="F535">
        <v>2.65</v>
      </c>
      <c r="G535">
        <v>9.0299999999999994</v>
      </c>
      <c r="H535">
        <v>10.199999999999999</v>
      </c>
      <c r="I535">
        <v>9.65</v>
      </c>
      <c r="J535">
        <v>9.8699999999999992</v>
      </c>
    </row>
    <row r="537" spans="1:10" x14ac:dyDescent="0.35">
      <c r="A537" t="s">
        <v>205</v>
      </c>
      <c r="B537" t="s">
        <v>294</v>
      </c>
      <c r="C537" t="s">
        <v>207</v>
      </c>
    </row>
    <row r="539" spans="1:10" x14ac:dyDescent="0.35">
      <c r="A539" t="s">
        <v>209</v>
      </c>
    </row>
    <row r="541" spans="1:10" x14ac:dyDescent="0.35">
      <c r="A541" t="s">
        <v>210</v>
      </c>
      <c r="C541" t="s">
        <v>211</v>
      </c>
      <c r="D541" t="s">
        <v>212</v>
      </c>
      <c r="E541" t="s">
        <v>213</v>
      </c>
      <c r="F541" t="s">
        <v>214</v>
      </c>
      <c r="G541" t="s">
        <v>215</v>
      </c>
      <c r="H541" t="s">
        <v>216</v>
      </c>
      <c r="I541" t="s">
        <v>217</v>
      </c>
      <c r="J541" t="s">
        <v>218</v>
      </c>
    </row>
    <row r="543" spans="1:10" x14ac:dyDescent="0.35">
      <c r="A543" t="s">
        <v>219</v>
      </c>
      <c r="B543">
        <v>1</v>
      </c>
      <c r="C543" t="s">
        <v>295</v>
      </c>
      <c r="D543" t="s">
        <v>221</v>
      </c>
      <c r="E543" t="s">
        <v>222</v>
      </c>
      <c r="F543">
        <v>0</v>
      </c>
      <c r="G543">
        <v>0</v>
      </c>
      <c r="H543">
        <v>0</v>
      </c>
      <c r="J543" s="11">
        <v>0</v>
      </c>
    </row>
    <row r="545" spans="1:10" x14ac:dyDescent="0.35">
      <c r="A545" t="s">
        <v>219</v>
      </c>
      <c r="B545">
        <v>2</v>
      </c>
      <c r="C545" t="s">
        <v>295</v>
      </c>
      <c r="D545" t="s">
        <v>224</v>
      </c>
      <c r="E545" t="s">
        <v>222</v>
      </c>
      <c r="F545">
        <v>3139.45</v>
      </c>
      <c r="G545" s="12">
        <v>7.3099999999999998E-2</v>
      </c>
      <c r="H545" s="12">
        <v>7.3099999999999998E-2</v>
      </c>
      <c r="I545" t="s">
        <v>225</v>
      </c>
      <c r="J545" s="10">
        <v>45647.631944444445</v>
      </c>
    </row>
    <row r="547" spans="1:10" x14ac:dyDescent="0.35">
      <c r="A547" t="s">
        <v>219</v>
      </c>
      <c r="B547">
        <v>3</v>
      </c>
      <c r="C547" t="s">
        <v>296</v>
      </c>
      <c r="D547" t="s">
        <v>221</v>
      </c>
      <c r="E547" t="s">
        <v>222</v>
      </c>
      <c r="F547">
        <v>245.72</v>
      </c>
      <c r="G547" s="12">
        <v>1.89E-2</v>
      </c>
      <c r="H547" s="12">
        <v>1.89E-2</v>
      </c>
      <c r="I547" t="s">
        <v>223</v>
      </c>
      <c r="J547" s="10">
        <v>45525</v>
      </c>
    </row>
    <row r="549" spans="1:10" x14ac:dyDescent="0.35">
      <c r="A549" t="s">
        <v>219</v>
      </c>
      <c r="B549">
        <v>4</v>
      </c>
      <c r="C549" t="s">
        <v>296</v>
      </c>
      <c r="D549" t="s">
        <v>224</v>
      </c>
      <c r="E549" t="s">
        <v>222</v>
      </c>
      <c r="F549">
        <v>3137.92</v>
      </c>
      <c r="G549" s="12">
        <v>7.3099999999999998E-2</v>
      </c>
      <c r="H549" s="12">
        <v>7.3099999999999998E-2</v>
      </c>
      <c r="I549" t="s">
        <v>225</v>
      </c>
      <c r="J549" s="10">
        <v>45647.631944444445</v>
      </c>
    </row>
    <row r="551" spans="1:10" x14ac:dyDescent="0.35">
      <c r="A551" t="s">
        <v>227</v>
      </c>
      <c r="B551">
        <v>1</v>
      </c>
      <c r="C551" t="s">
        <v>295</v>
      </c>
      <c r="D551" t="s">
        <v>221</v>
      </c>
      <c r="E551" t="s">
        <v>222</v>
      </c>
      <c r="F551">
        <v>2298.09</v>
      </c>
      <c r="G551">
        <v>0.12931000000000001</v>
      </c>
      <c r="H551">
        <v>0.12931000000000001</v>
      </c>
      <c r="I551" t="s">
        <v>228</v>
      </c>
      <c r="J551" s="10">
        <v>45525</v>
      </c>
    </row>
    <row r="553" spans="1:10" x14ac:dyDescent="0.35">
      <c r="A553" t="s">
        <v>227</v>
      </c>
      <c r="B553">
        <v>2</v>
      </c>
      <c r="C553" t="s">
        <v>295</v>
      </c>
      <c r="D553" t="s">
        <v>224</v>
      </c>
      <c r="E553" t="s">
        <v>222</v>
      </c>
      <c r="F553">
        <v>2919.78</v>
      </c>
      <c r="G553" s="12">
        <v>7.5499999999999998E-2</v>
      </c>
      <c r="H553" s="12">
        <v>7.5499999999999998E-2</v>
      </c>
      <c r="I553" t="s">
        <v>229</v>
      </c>
      <c r="J553">
        <v>45313</v>
      </c>
    </row>
    <row r="555" spans="1:10" x14ac:dyDescent="0.35">
      <c r="A555" t="s">
        <v>227</v>
      </c>
      <c r="B555">
        <v>3</v>
      </c>
      <c r="C555" t="s">
        <v>296</v>
      </c>
      <c r="D555" t="s">
        <v>221</v>
      </c>
      <c r="E555" t="s">
        <v>222</v>
      </c>
      <c r="F555">
        <v>2645.89</v>
      </c>
      <c r="G555">
        <v>0.14887</v>
      </c>
      <c r="H555">
        <v>0.14887</v>
      </c>
      <c r="I555" t="s">
        <v>228</v>
      </c>
      <c r="J555" s="10">
        <v>45525</v>
      </c>
    </row>
    <row r="557" spans="1:10" x14ac:dyDescent="0.35">
      <c r="A557" t="s">
        <v>227</v>
      </c>
      <c r="B557">
        <v>4</v>
      </c>
      <c r="C557" t="s">
        <v>296</v>
      </c>
      <c r="D557" t="s">
        <v>224</v>
      </c>
      <c r="E557" t="s">
        <v>222</v>
      </c>
      <c r="F557">
        <v>2915.19</v>
      </c>
      <c r="G557" s="12">
        <v>7.5399999999999995E-2</v>
      </c>
      <c r="H557" s="12">
        <v>7.5399999999999995E-2</v>
      </c>
      <c r="I557" t="s">
        <v>229</v>
      </c>
      <c r="J557">
        <v>45313</v>
      </c>
    </row>
    <row r="559" spans="1:10" x14ac:dyDescent="0.35">
      <c r="A559" t="s">
        <v>230</v>
      </c>
      <c r="B559">
        <v>1</v>
      </c>
      <c r="C559" t="s">
        <v>295</v>
      </c>
      <c r="D559" t="s">
        <v>221</v>
      </c>
      <c r="E559" t="s">
        <v>222</v>
      </c>
      <c r="F559">
        <v>1951.09</v>
      </c>
      <c r="G559">
        <v>0.13602</v>
      </c>
      <c r="H559">
        <v>0.13602</v>
      </c>
      <c r="I559" t="s">
        <v>231</v>
      </c>
      <c r="J559" s="10">
        <v>45525</v>
      </c>
    </row>
    <row r="561" spans="1:10" x14ac:dyDescent="0.35">
      <c r="A561" t="s">
        <v>230</v>
      </c>
      <c r="B561">
        <v>2</v>
      </c>
      <c r="C561" t="s">
        <v>295</v>
      </c>
      <c r="D561" t="s">
        <v>224</v>
      </c>
      <c r="E561" t="s">
        <v>222</v>
      </c>
      <c r="F561">
        <v>3794.26</v>
      </c>
      <c r="G561" s="12">
        <v>9.9299999999999999E-2</v>
      </c>
      <c r="H561" s="12">
        <v>9.9299999999999999E-2</v>
      </c>
      <c r="I561" t="s">
        <v>232</v>
      </c>
      <c r="J561" s="10">
        <v>45647.625</v>
      </c>
    </row>
    <row r="563" spans="1:10" x14ac:dyDescent="0.35">
      <c r="A563" t="s">
        <v>230</v>
      </c>
      <c r="B563">
        <v>3</v>
      </c>
      <c r="C563" t="s">
        <v>296</v>
      </c>
      <c r="D563" t="s">
        <v>221</v>
      </c>
      <c r="E563" t="s">
        <v>222</v>
      </c>
      <c r="F563">
        <v>2254.8000000000002</v>
      </c>
      <c r="G563">
        <v>0.15720000000000001</v>
      </c>
      <c r="H563">
        <v>0.15720000000000001</v>
      </c>
      <c r="I563" t="s">
        <v>231</v>
      </c>
      <c r="J563" s="10">
        <v>45525</v>
      </c>
    </row>
    <row r="565" spans="1:10" x14ac:dyDescent="0.35">
      <c r="A565" t="s">
        <v>230</v>
      </c>
      <c r="B565">
        <v>4</v>
      </c>
      <c r="C565" t="s">
        <v>296</v>
      </c>
      <c r="D565" t="s">
        <v>224</v>
      </c>
      <c r="E565" t="s">
        <v>222</v>
      </c>
      <c r="F565">
        <v>3791.65</v>
      </c>
      <c r="G565" s="12">
        <v>9.9199999999999997E-2</v>
      </c>
      <c r="H565" s="12">
        <v>9.9199999999999997E-2</v>
      </c>
      <c r="I565" t="s">
        <v>232</v>
      </c>
      <c r="J565" s="10">
        <v>45647.625</v>
      </c>
    </row>
    <row r="567" spans="1:10" x14ac:dyDescent="0.35">
      <c r="A567" t="s">
        <v>233</v>
      </c>
      <c r="B567">
        <v>1</v>
      </c>
      <c r="C567" t="s">
        <v>295</v>
      </c>
      <c r="D567" t="s">
        <v>221</v>
      </c>
      <c r="E567" t="s">
        <v>222</v>
      </c>
      <c r="F567">
        <v>2795.59</v>
      </c>
      <c r="G567">
        <v>0.15925</v>
      </c>
      <c r="H567">
        <v>0.15925</v>
      </c>
      <c r="I567" t="s">
        <v>234</v>
      </c>
      <c r="J567" s="10">
        <v>45525</v>
      </c>
    </row>
    <row r="569" spans="1:10" x14ac:dyDescent="0.35">
      <c r="A569" t="s">
        <v>233</v>
      </c>
      <c r="B569">
        <v>2</v>
      </c>
      <c r="C569" t="s">
        <v>295</v>
      </c>
      <c r="D569" t="s">
        <v>224</v>
      </c>
      <c r="E569" t="s">
        <v>222</v>
      </c>
      <c r="F569">
        <v>4065.06</v>
      </c>
      <c r="G569">
        <v>0.10625999999999999</v>
      </c>
      <c r="H569">
        <v>0.10625999999999999</v>
      </c>
      <c r="I569" t="s">
        <v>235</v>
      </c>
      <c r="J569" s="10">
        <v>45647.625</v>
      </c>
    </row>
    <row r="571" spans="1:10" x14ac:dyDescent="0.35">
      <c r="A571" t="s">
        <v>233</v>
      </c>
      <c r="B571">
        <v>3</v>
      </c>
      <c r="C571" t="s">
        <v>296</v>
      </c>
      <c r="D571" t="s">
        <v>221</v>
      </c>
      <c r="E571" t="s">
        <v>222</v>
      </c>
      <c r="F571">
        <v>3343.38</v>
      </c>
      <c r="G571">
        <v>0.19270000000000001</v>
      </c>
      <c r="H571">
        <v>0.19270000000000001</v>
      </c>
      <c r="I571" t="s">
        <v>234</v>
      </c>
      <c r="J571" s="10">
        <v>45525</v>
      </c>
    </row>
    <row r="573" spans="1:10" x14ac:dyDescent="0.35">
      <c r="A573" t="s">
        <v>233</v>
      </c>
      <c r="B573">
        <v>4</v>
      </c>
      <c r="C573" t="s">
        <v>296</v>
      </c>
      <c r="D573" t="s">
        <v>224</v>
      </c>
      <c r="E573" t="s">
        <v>222</v>
      </c>
      <c r="F573">
        <v>4063.31</v>
      </c>
      <c r="G573">
        <v>0.10621</v>
      </c>
      <c r="H573">
        <v>0.10621</v>
      </c>
      <c r="I573" t="s">
        <v>235</v>
      </c>
      <c r="J573" s="10">
        <v>45647.625</v>
      </c>
    </row>
    <row r="575" spans="1:10" x14ac:dyDescent="0.35">
      <c r="A575" t="s">
        <v>236</v>
      </c>
      <c r="B575">
        <v>1</v>
      </c>
      <c r="C575" t="s">
        <v>295</v>
      </c>
      <c r="D575" t="s">
        <v>221</v>
      </c>
      <c r="E575" t="s">
        <v>222</v>
      </c>
      <c r="F575">
        <v>2008.9</v>
      </c>
      <c r="G575">
        <v>0.14080999999999999</v>
      </c>
      <c r="H575">
        <v>0.14080999999999999</v>
      </c>
      <c r="I575" t="s">
        <v>237</v>
      </c>
      <c r="J575" s="10">
        <v>45525</v>
      </c>
    </row>
    <row r="577" spans="1:10" x14ac:dyDescent="0.35">
      <c r="A577" t="s">
        <v>236</v>
      </c>
      <c r="B577">
        <v>2</v>
      </c>
      <c r="C577" t="s">
        <v>295</v>
      </c>
      <c r="D577" t="s">
        <v>224</v>
      </c>
      <c r="E577" t="s">
        <v>222</v>
      </c>
      <c r="F577">
        <v>4371.25</v>
      </c>
      <c r="G577">
        <v>0.11504</v>
      </c>
      <c r="H577">
        <v>0.11504</v>
      </c>
      <c r="I577" t="s">
        <v>238</v>
      </c>
      <c r="J577" s="10">
        <v>45647.631944444445</v>
      </c>
    </row>
    <row r="579" spans="1:10" x14ac:dyDescent="0.35">
      <c r="A579" t="s">
        <v>236</v>
      </c>
      <c r="B579">
        <v>3</v>
      </c>
      <c r="C579" t="s">
        <v>296</v>
      </c>
      <c r="D579" t="s">
        <v>221</v>
      </c>
      <c r="E579" t="s">
        <v>222</v>
      </c>
      <c r="F579">
        <v>2373.5500000000002</v>
      </c>
      <c r="G579">
        <v>0.16636999999999999</v>
      </c>
      <c r="H579">
        <v>0.16636999999999999</v>
      </c>
      <c r="I579" t="s">
        <v>237</v>
      </c>
      <c r="J579" s="10">
        <v>45525</v>
      </c>
    </row>
    <row r="581" spans="1:10" x14ac:dyDescent="0.35">
      <c r="A581" t="s">
        <v>236</v>
      </c>
      <c r="B581">
        <v>4</v>
      </c>
      <c r="C581" t="s">
        <v>296</v>
      </c>
      <c r="D581" t="s">
        <v>224</v>
      </c>
      <c r="E581" t="s">
        <v>222</v>
      </c>
      <c r="F581">
        <v>4368.22</v>
      </c>
      <c r="G581">
        <v>0.11496000000000001</v>
      </c>
      <c r="H581">
        <v>0.11496000000000001</v>
      </c>
      <c r="I581" t="s">
        <v>238</v>
      </c>
      <c r="J581" s="10">
        <v>45647.631944444445</v>
      </c>
    </row>
    <row r="583" spans="1:10" x14ac:dyDescent="0.35">
      <c r="A583" t="s">
        <v>239</v>
      </c>
      <c r="B583">
        <v>1</v>
      </c>
      <c r="C583" t="s">
        <v>295</v>
      </c>
      <c r="D583" t="s">
        <v>221</v>
      </c>
      <c r="E583" t="s">
        <v>222</v>
      </c>
      <c r="F583">
        <v>2348.21</v>
      </c>
      <c r="G583">
        <v>0.15783</v>
      </c>
      <c r="H583">
        <v>0.15783</v>
      </c>
      <c r="I583" t="s">
        <v>240</v>
      </c>
      <c r="J583" s="10">
        <v>45525</v>
      </c>
    </row>
    <row r="585" spans="1:10" x14ac:dyDescent="0.35">
      <c r="A585" t="s">
        <v>239</v>
      </c>
      <c r="B585">
        <v>2</v>
      </c>
      <c r="C585" t="s">
        <v>295</v>
      </c>
      <c r="D585" t="s">
        <v>224</v>
      </c>
      <c r="E585" t="s">
        <v>222</v>
      </c>
      <c r="F585">
        <v>1784.48</v>
      </c>
      <c r="G585" s="12">
        <v>4.48E-2</v>
      </c>
      <c r="H585" s="12">
        <v>4.48E-2</v>
      </c>
      <c r="I585" t="s">
        <v>241</v>
      </c>
      <c r="J585" s="10">
        <v>45647.625</v>
      </c>
    </row>
    <row r="587" spans="1:10" x14ac:dyDescent="0.35">
      <c r="A587" t="s">
        <v>239</v>
      </c>
      <c r="B587">
        <v>3</v>
      </c>
      <c r="C587" t="s">
        <v>296</v>
      </c>
      <c r="D587" t="s">
        <v>221</v>
      </c>
      <c r="E587" t="s">
        <v>222</v>
      </c>
      <c r="F587">
        <v>2789</v>
      </c>
      <c r="G587">
        <v>0.18745000000000001</v>
      </c>
      <c r="H587">
        <v>0.18745000000000001</v>
      </c>
      <c r="I587" t="s">
        <v>240</v>
      </c>
      <c r="J587" s="10">
        <v>45525</v>
      </c>
    </row>
    <row r="589" spans="1:10" x14ac:dyDescent="0.35">
      <c r="A589" t="s">
        <v>239</v>
      </c>
      <c r="B589">
        <v>4</v>
      </c>
      <c r="C589" t="s">
        <v>296</v>
      </c>
      <c r="D589" t="s">
        <v>224</v>
      </c>
      <c r="E589" t="s">
        <v>222</v>
      </c>
      <c r="F589">
        <v>1783.75</v>
      </c>
      <c r="G589" s="12">
        <v>4.4699999999999997E-2</v>
      </c>
      <c r="H589" s="12">
        <v>4.4699999999999997E-2</v>
      </c>
      <c r="I589" t="s">
        <v>241</v>
      </c>
      <c r="J589" s="10">
        <v>45647.625</v>
      </c>
    </row>
    <row r="591" spans="1:10" x14ac:dyDescent="0.35">
      <c r="A591" t="s">
        <v>242</v>
      </c>
      <c r="B591">
        <v>1</v>
      </c>
      <c r="C591" t="s">
        <v>295</v>
      </c>
      <c r="D591" t="s">
        <v>221</v>
      </c>
      <c r="E591" t="s">
        <v>222</v>
      </c>
      <c r="F591">
        <v>2967.58</v>
      </c>
      <c r="G591">
        <v>0.19667000000000001</v>
      </c>
      <c r="H591">
        <v>0.19667000000000001</v>
      </c>
      <c r="I591" t="s">
        <v>243</v>
      </c>
      <c r="J591" s="10">
        <v>45525</v>
      </c>
    </row>
    <row r="593" spans="1:10" x14ac:dyDescent="0.35">
      <c r="A593" t="s">
        <v>242</v>
      </c>
      <c r="B593">
        <v>2</v>
      </c>
      <c r="C593" t="s">
        <v>295</v>
      </c>
      <c r="D593" t="s">
        <v>224</v>
      </c>
      <c r="E593" t="s">
        <v>222</v>
      </c>
      <c r="F593">
        <v>1214.97</v>
      </c>
      <c r="G593" s="12">
        <v>2.92E-2</v>
      </c>
      <c r="H593" s="12">
        <v>2.92E-2</v>
      </c>
      <c r="I593" t="s">
        <v>244</v>
      </c>
      <c r="J593" s="10">
        <v>45647.631944444445</v>
      </c>
    </row>
    <row r="595" spans="1:10" x14ac:dyDescent="0.35">
      <c r="A595" t="s">
        <v>242</v>
      </c>
      <c r="B595">
        <v>3</v>
      </c>
      <c r="C595" t="s">
        <v>296</v>
      </c>
      <c r="D595" t="s">
        <v>221</v>
      </c>
      <c r="E595" t="s">
        <v>222</v>
      </c>
      <c r="F595">
        <v>3557.32</v>
      </c>
      <c r="G595">
        <v>0.23355000000000001</v>
      </c>
      <c r="H595">
        <v>0.23355000000000001</v>
      </c>
      <c r="I595" t="s">
        <v>243</v>
      </c>
      <c r="J595" s="10">
        <v>45525</v>
      </c>
    </row>
    <row r="597" spans="1:10" x14ac:dyDescent="0.35">
      <c r="A597" t="s">
        <v>242</v>
      </c>
      <c r="B597">
        <v>4</v>
      </c>
      <c r="C597" t="s">
        <v>296</v>
      </c>
      <c r="D597" t="s">
        <v>224</v>
      </c>
      <c r="E597" t="s">
        <v>222</v>
      </c>
      <c r="F597">
        <v>1213.67</v>
      </c>
      <c r="G597" s="12">
        <v>2.9100000000000001E-2</v>
      </c>
      <c r="H597" s="12">
        <v>2.9100000000000001E-2</v>
      </c>
      <c r="I597" t="s">
        <v>244</v>
      </c>
      <c r="J597" s="10">
        <v>45647.631944444445</v>
      </c>
    </row>
    <row r="599" spans="1:10" x14ac:dyDescent="0.35">
      <c r="A599" t="s">
        <v>245</v>
      </c>
      <c r="B599">
        <v>1</v>
      </c>
      <c r="C599" t="s">
        <v>295</v>
      </c>
      <c r="D599" t="s">
        <v>221</v>
      </c>
      <c r="E599" t="s">
        <v>222</v>
      </c>
      <c r="F599">
        <v>3069.23</v>
      </c>
      <c r="G599">
        <v>0.19475999999999999</v>
      </c>
      <c r="H599">
        <v>0.19475999999999999</v>
      </c>
      <c r="I599" t="s">
        <v>246</v>
      </c>
      <c r="J599" s="10">
        <v>45525</v>
      </c>
    </row>
    <row r="601" spans="1:10" x14ac:dyDescent="0.35">
      <c r="A601" t="s">
        <v>245</v>
      </c>
      <c r="B601">
        <v>2</v>
      </c>
      <c r="C601" t="s">
        <v>295</v>
      </c>
      <c r="D601" t="s">
        <v>224</v>
      </c>
      <c r="E601" t="s">
        <v>222</v>
      </c>
      <c r="F601">
        <v>1660.53</v>
      </c>
      <c r="G601" s="12">
        <v>3.9899999999999998E-2</v>
      </c>
      <c r="H601" s="12">
        <v>3.9899999999999998E-2</v>
      </c>
      <c r="I601" t="s">
        <v>247</v>
      </c>
      <c r="J601" s="10">
        <v>45647.631944444445</v>
      </c>
    </row>
    <row r="603" spans="1:10" x14ac:dyDescent="0.35">
      <c r="A603" t="s">
        <v>245</v>
      </c>
      <c r="B603">
        <v>3</v>
      </c>
      <c r="C603" t="s">
        <v>296</v>
      </c>
      <c r="D603" t="s">
        <v>221</v>
      </c>
      <c r="E603" t="s">
        <v>222</v>
      </c>
      <c r="F603">
        <v>3490.4</v>
      </c>
      <c r="G603">
        <v>0.21279999999999999</v>
      </c>
      <c r="H603">
        <v>0.21279999999999999</v>
      </c>
      <c r="I603" t="s">
        <v>246</v>
      </c>
      <c r="J603" s="10">
        <v>45525</v>
      </c>
    </row>
    <row r="605" spans="1:10" x14ac:dyDescent="0.35">
      <c r="A605" t="s">
        <v>245</v>
      </c>
      <c r="B605">
        <v>4</v>
      </c>
      <c r="C605" t="s">
        <v>296</v>
      </c>
      <c r="D605" t="s">
        <v>224</v>
      </c>
      <c r="E605" t="s">
        <v>222</v>
      </c>
      <c r="F605">
        <v>1659.73</v>
      </c>
      <c r="G605" s="12">
        <v>3.9899999999999998E-2</v>
      </c>
      <c r="H605" s="12">
        <v>3.9899999999999998E-2</v>
      </c>
      <c r="I605" t="s">
        <v>247</v>
      </c>
      <c r="J605" s="10">
        <v>45647.631944444445</v>
      </c>
    </row>
    <row r="607" spans="1:10" x14ac:dyDescent="0.35">
      <c r="A607" t="s">
        <v>248</v>
      </c>
      <c r="B607">
        <v>1</v>
      </c>
      <c r="C607" t="s">
        <v>295</v>
      </c>
      <c r="D607" t="s">
        <v>221</v>
      </c>
      <c r="E607" t="s">
        <v>222</v>
      </c>
      <c r="F607">
        <v>4438.3999999999996</v>
      </c>
      <c r="G607">
        <v>0.29560999999999998</v>
      </c>
      <c r="H607">
        <v>0.29560999999999998</v>
      </c>
      <c r="I607" t="s">
        <v>249</v>
      </c>
      <c r="J607" s="10">
        <v>45525</v>
      </c>
    </row>
    <row r="609" spans="1:10" x14ac:dyDescent="0.35">
      <c r="A609" t="s">
        <v>248</v>
      </c>
      <c r="B609">
        <v>2</v>
      </c>
      <c r="C609" t="s">
        <v>295</v>
      </c>
      <c r="D609" t="s">
        <v>224</v>
      </c>
      <c r="E609" t="s">
        <v>222</v>
      </c>
      <c r="F609">
        <v>4846.7299999999996</v>
      </c>
      <c r="G609">
        <v>0.13378999999999999</v>
      </c>
      <c r="H609">
        <v>0.13378999999999999</v>
      </c>
      <c r="I609" t="s">
        <v>250</v>
      </c>
      <c r="J609" s="10">
        <v>45312.333333333336</v>
      </c>
    </row>
    <row r="611" spans="1:10" x14ac:dyDescent="0.35">
      <c r="A611" t="s">
        <v>248</v>
      </c>
      <c r="B611">
        <v>3</v>
      </c>
      <c r="C611" t="s">
        <v>296</v>
      </c>
      <c r="D611" t="s">
        <v>221</v>
      </c>
      <c r="E611" t="s">
        <v>222</v>
      </c>
      <c r="F611">
        <v>4823</v>
      </c>
      <c r="G611">
        <v>0.30987999999999999</v>
      </c>
      <c r="H611">
        <v>0.30987999999999999</v>
      </c>
      <c r="I611" t="s">
        <v>249</v>
      </c>
      <c r="J611" s="10">
        <v>45525</v>
      </c>
    </row>
    <row r="613" spans="1:10" x14ac:dyDescent="0.35">
      <c r="A613" t="s">
        <v>248</v>
      </c>
      <c r="B613">
        <v>4</v>
      </c>
      <c r="C613" t="s">
        <v>296</v>
      </c>
      <c r="D613" t="s">
        <v>224</v>
      </c>
      <c r="E613" t="s">
        <v>222</v>
      </c>
      <c r="F613">
        <v>4846.6400000000003</v>
      </c>
      <c r="G613">
        <v>0.13378999999999999</v>
      </c>
      <c r="H613">
        <v>0.13378999999999999</v>
      </c>
      <c r="I613" t="s">
        <v>250</v>
      </c>
      <c r="J613" s="10">
        <v>45312.333333333336</v>
      </c>
    </row>
    <row r="615" spans="1:10" x14ac:dyDescent="0.35">
      <c r="A615" t="s">
        <v>251</v>
      </c>
      <c r="B615">
        <v>1</v>
      </c>
      <c r="C615" t="s">
        <v>295</v>
      </c>
      <c r="D615" t="s">
        <v>221</v>
      </c>
      <c r="E615" t="s">
        <v>222</v>
      </c>
      <c r="F615">
        <v>2750.25</v>
      </c>
      <c r="G615">
        <v>0.15331</v>
      </c>
      <c r="H615">
        <v>0.15331</v>
      </c>
      <c r="I615" t="s">
        <v>252</v>
      </c>
      <c r="J615" s="10">
        <v>45525</v>
      </c>
    </row>
    <row r="617" spans="1:10" x14ac:dyDescent="0.35">
      <c r="A617" t="s">
        <v>251</v>
      </c>
      <c r="B617">
        <v>2</v>
      </c>
      <c r="C617" t="s">
        <v>295</v>
      </c>
      <c r="D617" t="s">
        <v>224</v>
      </c>
      <c r="E617" t="s">
        <v>222</v>
      </c>
      <c r="F617">
        <v>3308.71</v>
      </c>
      <c r="G617" s="12">
        <v>9.3899999999999997E-2</v>
      </c>
      <c r="H617" s="12">
        <v>9.3899999999999997E-2</v>
      </c>
      <c r="I617" t="s">
        <v>253</v>
      </c>
      <c r="J617" s="10">
        <v>45647.625</v>
      </c>
    </row>
    <row r="619" spans="1:10" x14ac:dyDescent="0.35">
      <c r="A619" t="s">
        <v>251</v>
      </c>
      <c r="B619">
        <v>3</v>
      </c>
      <c r="C619" t="s">
        <v>296</v>
      </c>
      <c r="D619" t="s">
        <v>221</v>
      </c>
      <c r="E619" t="s">
        <v>222</v>
      </c>
      <c r="F619">
        <v>3158.56</v>
      </c>
      <c r="G619">
        <v>0.17641000000000001</v>
      </c>
      <c r="H619">
        <v>0.17641000000000001</v>
      </c>
      <c r="I619" t="s">
        <v>252</v>
      </c>
      <c r="J619" s="10">
        <v>45525</v>
      </c>
    </row>
    <row r="621" spans="1:10" x14ac:dyDescent="0.35">
      <c r="A621" t="s">
        <v>251</v>
      </c>
      <c r="B621">
        <v>4</v>
      </c>
      <c r="C621" t="s">
        <v>296</v>
      </c>
      <c r="D621" t="s">
        <v>224</v>
      </c>
      <c r="E621" t="s">
        <v>222</v>
      </c>
      <c r="F621">
        <v>3307.65</v>
      </c>
      <c r="G621" s="12">
        <v>9.3799999999999994E-2</v>
      </c>
      <c r="H621" s="12">
        <v>9.3799999999999994E-2</v>
      </c>
      <c r="I621" t="s">
        <v>253</v>
      </c>
      <c r="J621" s="10">
        <v>45647.625</v>
      </c>
    </row>
    <row r="623" spans="1:10" x14ac:dyDescent="0.35">
      <c r="A623" t="s">
        <v>254</v>
      </c>
      <c r="B623">
        <v>1</v>
      </c>
      <c r="C623" t="s">
        <v>295</v>
      </c>
      <c r="D623" t="s">
        <v>221</v>
      </c>
      <c r="E623" t="s">
        <v>222</v>
      </c>
      <c r="F623">
        <v>3623.66</v>
      </c>
      <c r="G623">
        <v>0.21231</v>
      </c>
      <c r="H623">
        <v>0.21231</v>
      </c>
      <c r="I623" t="s">
        <v>255</v>
      </c>
      <c r="J623" s="10">
        <v>45494</v>
      </c>
    </row>
    <row r="625" spans="1:10" x14ac:dyDescent="0.35">
      <c r="A625" t="s">
        <v>254</v>
      </c>
      <c r="B625">
        <v>2</v>
      </c>
      <c r="C625" t="s">
        <v>295</v>
      </c>
      <c r="D625" t="s">
        <v>224</v>
      </c>
      <c r="E625" t="s">
        <v>222</v>
      </c>
      <c r="F625">
        <v>4997.83</v>
      </c>
      <c r="G625">
        <v>0.13879</v>
      </c>
      <c r="H625">
        <v>0.13879</v>
      </c>
      <c r="I625" t="s">
        <v>256</v>
      </c>
      <c r="J625" s="10">
        <v>45647.333333333336</v>
      </c>
    </row>
    <row r="627" spans="1:10" x14ac:dyDescent="0.35">
      <c r="A627" t="s">
        <v>254</v>
      </c>
      <c r="B627">
        <v>3</v>
      </c>
      <c r="C627" t="s">
        <v>296</v>
      </c>
      <c r="D627" t="s">
        <v>221</v>
      </c>
      <c r="E627" t="s">
        <v>222</v>
      </c>
      <c r="F627">
        <v>4239.99</v>
      </c>
      <c r="G627">
        <v>0.24890000000000001</v>
      </c>
      <c r="H627">
        <v>0.24890000000000001</v>
      </c>
      <c r="I627" t="s">
        <v>255</v>
      </c>
      <c r="J627" s="10">
        <v>45494</v>
      </c>
    </row>
    <row r="629" spans="1:10" x14ac:dyDescent="0.35">
      <c r="A629" t="s">
        <v>254</v>
      </c>
      <c r="B629">
        <v>4</v>
      </c>
      <c r="C629" t="s">
        <v>296</v>
      </c>
      <c r="D629" t="s">
        <v>224</v>
      </c>
      <c r="E629" t="s">
        <v>222</v>
      </c>
      <c r="F629">
        <v>4996.37</v>
      </c>
      <c r="G629">
        <v>0.13875000000000001</v>
      </c>
      <c r="H629">
        <v>0.13875000000000001</v>
      </c>
      <c r="I629" t="s">
        <v>256</v>
      </c>
      <c r="J629" s="10">
        <v>45647.333333333336</v>
      </c>
    </row>
    <row r="631" spans="1:10" x14ac:dyDescent="0.35">
      <c r="A631" t="s">
        <v>257</v>
      </c>
      <c r="B631">
        <v>1</v>
      </c>
      <c r="C631" t="s">
        <v>295</v>
      </c>
      <c r="D631" t="s">
        <v>221</v>
      </c>
      <c r="E631" t="s">
        <v>222</v>
      </c>
      <c r="F631">
        <v>2808.12</v>
      </c>
      <c r="G631">
        <v>0.16206999999999999</v>
      </c>
      <c r="H631">
        <v>0.16206999999999999</v>
      </c>
      <c r="I631" t="s">
        <v>258</v>
      </c>
      <c r="J631" s="10">
        <v>45494</v>
      </c>
    </row>
    <row r="633" spans="1:10" x14ac:dyDescent="0.35">
      <c r="A633" t="s">
        <v>257</v>
      </c>
      <c r="B633">
        <v>2</v>
      </c>
      <c r="C633" t="s">
        <v>295</v>
      </c>
      <c r="D633" t="s">
        <v>224</v>
      </c>
      <c r="E633" t="s">
        <v>222</v>
      </c>
      <c r="F633">
        <v>4574.79</v>
      </c>
      <c r="G633">
        <v>0.12612000000000001</v>
      </c>
      <c r="H633">
        <v>0.12612000000000001</v>
      </c>
      <c r="I633" t="s">
        <v>259</v>
      </c>
      <c r="J633" s="10">
        <v>45312.625</v>
      </c>
    </row>
    <row r="635" spans="1:10" x14ac:dyDescent="0.35">
      <c r="A635" t="s">
        <v>257</v>
      </c>
      <c r="B635">
        <v>3</v>
      </c>
      <c r="C635" t="s">
        <v>296</v>
      </c>
      <c r="D635" t="s">
        <v>221</v>
      </c>
      <c r="E635" t="s">
        <v>222</v>
      </c>
      <c r="F635">
        <v>3399.36</v>
      </c>
      <c r="G635">
        <v>0.19653999999999999</v>
      </c>
      <c r="H635">
        <v>0.19653999999999999</v>
      </c>
      <c r="I635" t="s">
        <v>258</v>
      </c>
      <c r="J635" s="10">
        <v>45494</v>
      </c>
    </row>
    <row r="637" spans="1:10" x14ac:dyDescent="0.35">
      <c r="A637" t="s">
        <v>257</v>
      </c>
      <c r="B637">
        <v>4</v>
      </c>
      <c r="C637" t="s">
        <v>296</v>
      </c>
      <c r="D637" t="s">
        <v>224</v>
      </c>
      <c r="E637" t="s">
        <v>222</v>
      </c>
      <c r="F637">
        <v>4568.38</v>
      </c>
      <c r="G637">
        <v>0.12594</v>
      </c>
      <c r="H637">
        <v>0.12594</v>
      </c>
      <c r="I637" t="s">
        <v>259</v>
      </c>
      <c r="J637" s="10">
        <v>45312.625</v>
      </c>
    </row>
    <row r="639" spans="1:10" x14ac:dyDescent="0.35">
      <c r="A639" t="s">
        <v>260</v>
      </c>
      <c r="B639">
        <v>1</v>
      </c>
      <c r="C639" t="s">
        <v>295</v>
      </c>
      <c r="D639" t="s">
        <v>221</v>
      </c>
      <c r="E639" t="s">
        <v>222</v>
      </c>
      <c r="F639">
        <v>3872.04</v>
      </c>
      <c r="G639">
        <v>0.22277</v>
      </c>
      <c r="H639">
        <v>0.22277</v>
      </c>
      <c r="I639" t="s">
        <v>261</v>
      </c>
      <c r="J639" s="10">
        <v>45494</v>
      </c>
    </row>
    <row r="641" spans="1:10" x14ac:dyDescent="0.35">
      <c r="A641" t="s">
        <v>260</v>
      </c>
      <c r="B641">
        <v>2</v>
      </c>
      <c r="C641" t="s">
        <v>295</v>
      </c>
      <c r="D641" t="s">
        <v>224</v>
      </c>
      <c r="E641" t="s">
        <v>222</v>
      </c>
      <c r="F641">
        <v>4369.72</v>
      </c>
      <c r="G641">
        <v>0.12177</v>
      </c>
      <c r="H641">
        <v>0.12177</v>
      </c>
      <c r="I641" t="s">
        <v>262</v>
      </c>
      <c r="J641" s="10">
        <v>45647.625</v>
      </c>
    </row>
    <row r="643" spans="1:10" x14ac:dyDescent="0.35">
      <c r="A643" t="s">
        <v>260</v>
      </c>
      <c r="B643">
        <v>3</v>
      </c>
      <c r="C643" t="s">
        <v>296</v>
      </c>
      <c r="D643" t="s">
        <v>221</v>
      </c>
      <c r="E643" t="s">
        <v>222</v>
      </c>
      <c r="F643">
        <v>4555.7</v>
      </c>
      <c r="G643">
        <v>0.26612999999999998</v>
      </c>
      <c r="H643">
        <v>0.26612999999999998</v>
      </c>
      <c r="I643" t="s">
        <v>261</v>
      </c>
      <c r="J643" s="10">
        <v>45494</v>
      </c>
    </row>
    <row r="645" spans="1:10" x14ac:dyDescent="0.35">
      <c r="A645" t="s">
        <v>260</v>
      </c>
      <c r="B645">
        <v>4</v>
      </c>
      <c r="C645" t="s">
        <v>296</v>
      </c>
      <c r="D645" t="s">
        <v>224</v>
      </c>
      <c r="E645" t="s">
        <v>222</v>
      </c>
      <c r="F645">
        <v>4368.47</v>
      </c>
      <c r="G645">
        <v>0.12174</v>
      </c>
      <c r="H645">
        <v>0.12174</v>
      </c>
      <c r="I645" t="s">
        <v>262</v>
      </c>
      <c r="J645" s="10">
        <v>45647.625</v>
      </c>
    </row>
    <row r="647" spans="1:10" x14ac:dyDescent="0.35">
      <c r="A647" t="s">
        <v>263</v>
      </c>
      <c r="B647">
        <v>1</v>
      </c>
      <c r="C647" t="s">
        <v>295</v>
      </c>
      <c r="D647" t="s">
        <v>221</v>
      </c>
      <c r="E647" t="s">
        <v>222</v>
      </c>
      <c r="F647">
        <v>3733.5</v>
      </c>
      <c r="G647">
        <v>0.20971999999999999</v>
      </c>
      <c r="H647">
        <v>0.20971999999999999</v>
      </c>
      <c r="I647" t="s">
        <v>264</v>
      </c>
      <c r="J647" s="10">
        <v>45494</v>
      </c>
    </row>
    <row r="649" spans="1:10" x14ac:dyDescent="0.35">
      <c r="A649" t="s">
        <v>263</v>
      </c>
      <c r="B649">
        <v>2</v>
      </c>
      <c r="C649" t="s">
        <v>295</v>
      </c>
      <c r="D649" t="s">
        <v>224</v>
      </c>
      <c r="E649" t="s">
        <v>222</v>
      </c>
      <c r="F649">
        <v>2487.89</v>
      </c>
      <c r="G649" s="12">
        <v>8.0199999999999994E-2</v>
      </c>
      <c r="H649" s="12">
        <v>8.0199999999999994E-2</v>
      </c>
      <c r="I649" t="s">
        <v>265</v>
      </c>
      <c r="J649">
        <v>45648</v>
      </c>
    </row>
    <row r="651" spans="1:10" x14ac:dyDescent="0.35">
      <c r="A651" t="s">
        <v>263</v>
      </c>
      <c r="B651">
        <v>3</v>
      </c>
      <c r="C651" t="s">
        <v>296</v>
      </c>
      <c r="D651" t="s">
        <v>221</v>
      </c>
      <c r="E651" t="s">
        <v>222</v>
      </c>
      <c r="F651">
        <v>4246.74</v>
      </c>
      <c r="G651">
        <v>0.23855000000000001</v>
      </c>
      <c r="H651">
        <v>0.23855000000000001</v>
      </c>
      <c r="I651" t="s">
        <v>264</v>
      </c>
      <c r="J651" s="10">
        <v>45494</v>
      </c>
    </row>
    <row r="653" spans="1:10" x14ac:dyDescent="0.35">
      <c r="A653" t="s">
        <v>263</v>
      </c>
      <c r="B653">
        <v>4</v>
      </c>
      <c r="C653" t="s">
        <v>296</v>
      </c>
      <c r="D653" t="s">
        <v>224</v>
      </c>
      <c r="E653" t="s">
        <v>222</v>
      </c>
      <c r="F653">
        <v>2486.17</v>
      </c>
      <c r="G653" s="12">
        <v>8.0100000000000005E-2</v>
      </c>
      <c r="H653" s="12">
        <v>8.0100000000000005E-2</v>
      </c>
      <c r="I653" t="s">
        <v>265</v>
      </c>
      <c r="J653">
        <v>45648</v>
      </c>
    </row>
    <row r="655" spans="1:10" x14ac:dyDescent="0.35">
      <c r="A655" t="s">
        <v>266</v>
      </c>
      <c r="B655">
        <v>1</v>
      </c>
      <c r="C655" t="s">
        <v>295</v>
      </c>
      <c r="D655" t="s">
        <v>221</v>
      </c>
      <c r="E655" t="s">
        <v>222</v>
      </c>
      <c r="F655">
        <v>4943.05</v>
      </c>
      <c r="G655">
        <v>0.28061000000000003</v>
      </c>
      <c r="H655">
        <v>0.28061000000000003</v>
      </c>
      <c r="I655" t="s">
        <v>267</v>
      </c>
      <c r="J655" s="10">
        <v>45494</v>
      </c>
    </row>
    <row r="657" spans="1:10" x14ac:dyDescent="0.35">
      <c r="A657" t="s">
        <v>266</v>
      </c>
      <c r="B657">
        <v>2</v>
      </c>
      <c r="C657" t="s">
        <v>295</v>
      </c>
      <c r="D657" t="s">
        <v>224</v>
      </c>
      <c r="E657" t="s">
        <v>222</v>
      </c>
      <c r="F657">
        <v>3487.47</v>
      </c>
      <c r="G657" s="12">
        <v>9.9500000000000005E-2</v>
      </c>
      <c r="H657" s="12">
        <v>9.9500000000000005E-2</v>
      </c>
      <c r="I657" t="s">
        <v>268</v>
      </c>
      <c r="J657" s="10">
        <v>45312.333333333336</v>
      </c>
    </row>
    <row r="659" spans="1:10" x14ac:dyDescent="0.35">
      <c r="A659" t="s">
        <v>266</v>
      </c>
      <c r="B659">
        <v>3</v>
      </c>
      <c r="C659" t="s">
        <v>296</v>
      </c>
      <c r="D659" t="s">
        <v>221</v>
      </c>
      <c r="E659" t="s">
        <v>222</v>
      </c>
      <c r="F659">
        <v>5582.92</v>
      </c>
      <c r="G659">
        <v>0.32044</v>
      </c>
      <c r="H659">
        <v>0.32044</v>
      </c>
      <c r="I659" t="s">
        <v>267</v>
      </c>
      <c r="J659" s="10">
        <v>45494</v>
      </c>
    </row>
    <row r="661" spans="1:10" x14ac:dyDescent="0.35">
      <c r="A661" t="s">
        <v>266</v>
      </c>
      <c r="B661">
        <v>4</v>
      </c>
      <c r="C661" t="s">
        <v>296</v>
      </c>
      <c r="D661" t="s">
        <v>224</v>
      </c>
      <c r="E661" t="s">
        <v>222</v>
      </c>
      <c r="F661">
        <v>3483.87</v>
      </c>
      <c r="G661" s="12">
        <v>9.9400000000000002E-2</v>
      </c>
      <c r="H661" s="12">
        <v>9.9400000000000002E-2</v>
      </c>
      <c r="I661" t="s">
        <v>268</v>
      </c>
      <c r="J661" s="10">
        <v>45312.333333333336</v>
      </c>
    </row>
    <row r="663" spans="1:10" x14ac:dyDescent="0.35">
      <c r="A663" t="s">
        <v>269</v>
      </c>
      <c r="B663">
        <v>1</v>
      </c>
      <c r="C663" t="s">
        <v>295</v>
      </c>
      <c r="D663" t="s">
        <v>221</v>
      </c>
      <c r="E663" t="s">
        <v>222</v>
      </c>
      <c r="F663">
        <v>2325.75</v>
      </c>
      <c r="G663">
        <v>0.15726999999999999</v>
      </c>
      <c r="H663">
        <v>0.15726999999999999</v>
      </c>
      <c r="I663" t="s">
        <v>270</v>
      </c>
      <c r="J663" s="10">
        <v>45494</v>
      </c>
    </row>
    <row r="665" spans="1:10" x14ac:dyDescent="0.35">
      <c r="A665" t="s">
        <v>269</v>
      </c>
      <c r="B665">
        <v>2</v>
      </c>
      <c r="C665" t="s">
        <v>295</v>
      </c>
      <c r="D665" t="s">
        <v>224</v>
      </c>
      <c r="E665" t="s">
        <v>222</v>
      </c>
      <c r="F665">
        <v>4159.68</v>
      </c>
      <c r="G665">
        <v>0.11252</v>
      </c>
      <c r="H665">
        <v>0.11252</v>
      </c>
      <c r="I665" t="s">
        <v>271</v>
      </c>
      <c r="J665">
        <v>45313</v>
      </c>
    </row>
    <row r="667" spans="1:10" x14ac:dyDescent="0.35">
      <c r="A667" t="s">
        <v>269</v>
      </c>
      <c r="B667">
        <v>3</v>
      </c>
      <c r="C667" t="s">
        <v>296</v>
      </c>
      <c r="D667" t="s">
        <v>221</v>
      </c>
      <c r="E667" t="s">
        <v>222</v>
      </c>
      <c r="F667">
        <v>2983.35</v>
      </c>
      <c r="G667">
        <v>0.20069000000000001</v>
      </c>
      <c r="H667">
        <v>0.20069000000000001</v>
      </c>
      <c r="I667" t="s">
        <v>270</v>
      </c>
      <c r="J667" s="10">
        <v>45494</v>
      </c>
    </row>
    <row r="669" spans="1:10" x14ac:dyDescent="0.35">
      <c r="A669" t="s">
        <v>269</v>
      </c>
      <c r="B669">
        <v>4</v>
      </c>
      <c r="C669" t="s">
        <v>296</v>
      </c>
      <c r="D669" t="s">
        <v>224</v>
      </c>
      <c r="E669" t="s">
        <v>222</v>
      </c>
      <c r="F669">
        <v>4160.68</v>
      </c>
      <c r="G669">
        <v>0.11255</v>
      </c>
      <c r="H669">
        <v>0.11255</v>
      </c>
      <c r="I669" t="s">
        <v>271</v>
      </c>
      <c r="J669">
        <v>45313</v>
      </c>
    </row>
    <row r="671" spans="1:10" x14ac:dyDescent="0.35">
      <c r="A671" t="s">
        <v>272</v>
      </c>
    </row>
    <row r="673" spans="1:10" x14ac:dyDescent="0.35">
      <c r="A673" t="s">
        <v>210</v>
      </c>
      <c r="C673" t="s">
        <v>273</v>
      </c>
      <c r="D673" t="s">
        <v>274</v>
      </c>
      <c r="E673" t="s">
        <v>275</v>
      </c>
      <c r="F673" t="s">
        <v>276</v>
      </c>
      <c r="G673" t="s">
        <v>277</v>
      </c>
      <c r="H673" t="s">
        <v>278</v>
      </c>
    </row>
    <row r="675" spans="1:10" x14ac:dyDescent="0.35">
      <c r="A675" t="s">
        <v>219</v>
      </c>
      <c r="B675">
        <v>1</v>
      </c>
      <c r="C675" t="s">
        <v>279</v>
      </c>
      <c r="D675" t="s">
        <v>297</v>
      </c>
      <c r="E675">
        <v>1743.6</v>
      </c>
      <c r="F675">
        <v>2.81</v>
      </c>
      <c r="G675">
        <v>9.6</v>
      </c>
      <c r="H675">
        <v>10.9</v>
      </c>
      <c r="I675">
        <v>10.31</v>
      </c>
      <c r="J675">
        <v>10.93</v>
      </c>
    </row>
    <row r="677" spans="1:10" x14ac:dyDescent="0.35">
      <c r="A677" t="s">
        <v>219</v>
      </c>
      <c r="B677">
        <v>2</v>
      </c>
      <c r="C677" t="s">
        <v>279</v>
      </c>
      <c r="D677" t="s">
        <v>298</v>
      </c>
      <c r="E677">
        <v>1742.7</v>
      </c>
      <c r="F677">
        <v>2.81</v>
      </c>
      <c r="G677">
        <v>9.6</v>
      </c>
      <c r="H677">
        <v>10.9</v>
      </c>
      <c r="I677">
        <v>10.31</v>
      </c>
      <c r="J677">
        <v>10.93</v>
      </c>
    </row>
    <row r="679" spans="1:10" x14ac:dyDescent="0.35">
      <c r="A679" t="s">
        <v>219</v>
      </c>
      <c r="B679">
        <v>1</v>
      </c>
      <c r="C679" t="s">
        <v>282</v>
      </c>
      <c r="D679" t="s">
        <v>299</v>
      </c>
      <c r="E679">
        <v>2401.6</v>
      </c>
      <c r="F679">
        <v>2401.6</v>
      </c>
      <c r="G679">
        <v>6.94</v>
      </c>
      <c r="H679">
        <v>4</v>
      </c>
    </row>
    <row r="681" spans="1:10" x14ac:dyDescent="0.35">
      <c r="A681" t="s">
        <v>219</v>
      </c>
      <c r="B681">
        <v>2</v>
      </c>
      <c r="C681" t="s">
        <v>282</v>
      </c>
      <c r="D681" t="s">
        <v>300</v>
      </c>
      <c r="E681">
        <v>2400.4</v>
      </c>
      <c r="F681">
        <v>2400.4</v>
      </c>
      <c r="G681">
        <v>6.94</v>
      </c>
      <c r="H681">
        <v>4</v>
      </c>
    </row>
    <row r="683" spans="1:10" x14ac:dyDescent="0.35">
      <c r="A683" t="s">
        <v>227</v>
      </c>
      <c r="B683">
        <v>1</v>
      </c>
      <c r="C683" t="s">
        <v>279</v>
      </c>
      <c r="D683" t="s">
        <v>297</v>
      </c>
      <c r="E683">
        <v>3084</v>
      </c>
      <c r="F683">
        <v>2.81</v>
      </c>
      <c r="G683">
        <v>9.6</v>
      </c>
      <c r="H683">
        <v>10.9</v>
      </c>
      <c r="I683">
        <v>10.31</v>
      </c>
      <c r="J683">
        <v>10.93</v>
      </c>
    </row>
    <row r="685" spans="1:10" x14ac:dyDescent="0.35">
      <c r="A685" t="s">
        <v>227</v>
      </c>
      <c r="B685">
        <v>2</v>
      </c>
      <c r="C685" t="s">
        <v>279</v>
      </c>
      <c r="D685" t="s">
        <v>298</v>
      </c>
      <c r="E685">
        <v>3550.7</v>
      </c>
      <c r="F685">
        <v>2.81</v>
      </c>
      <c r="G685">
        <v>9.6</v>
      </c>
      <c r="H685">
        <v>10.9</v>
      </c>
      <c r="I685">
        <v>10.31</v>
      </c>
      <c r="J685">
        <v>10.93</v>
      </c>
    </row>
    <row r="687" spans="1:10" x14ac:dyDescent="0.35">
      <c r="A687" t="s">
        <v>227</v>
      </c>
      <c r="B687">
        <v>1</v>
      </c>
      <c r="C687" t="s">
        <v>282</v>
      </c>
      <c r="D687" t="s">
        <v>299</v>
      </c>
      <c r="E687">
        <v>4247.8999999999996</v>
      </c>
      <c r="F687">
        <v>4247.8999999999996</v>
      </c>
      <c r="G687">
        <v>6.8</v>
      </c>
      <c r="H687">
        <v>4</v>
      </c>
    </row>
    <row r="689" spans="1:10" x14ac:dyDescent="0.35">
      <c r="A689" t="s">
        <v>227</v>
      </c>
      <c r="B689">
        <v>2</v>
      </c>
      <c r="C689" t="s">
        <v>282</v>
      </c>
      <c r="D689" t="s">
        <v>300</v>
      </c>
      <c r="E689">
        <v>4890.8</v>
      </c>
      <c r="F689">
        <v>4890.8</v>
      </c>
      <c r="G689">
        <v>6.69</v>
      </c>
      <c r="H689">
        <v>4</v>
      </c>
    </row>
    <row r="691" spans="1:10" x14ac:dyDescent="0.35">
      <c r="A691" t="s">
        <v>230</v>
      </c>
      <c r="B691">
        <v>1</v>
      </c>
      <c r="C691" t="s">
        <v>279</v>
      </c>
      <c r="D691" t="s">
        <v>297</v>
      </c>
      <c r="E691">
        <v>3244.2</v>
      </c>
      <c r="F691">
        <v>2.81</v>
      </c>
      <c r="G691">
        <v>9.6</v>
      </c>
      <c r="H691">
        <v>10.9</v>
      </c>
      <c r="I691">
        <v>10.31</v>
      </c>
      <c r="J691">
        <v>10.93</v>
      </c>
    </row>
    <row r="693" spans="1:10" x14ac:dyDescent="0.35">
      <c r="A693" t="s">
        <v>230</v>
      </c>
      <c r="B693">
        <v>2</v>
      </c>
      <c r="C693" t="s">
        <v>279</v>
      </c>
      <c r="D693" t="s">
        <v>298</v>
      </c>
      <c r="E693">
        <v>3749.1</v>
      </c>
      <c r="F693">
        <v>2.81</v>
      </c>
      <c r="G693">
        <v>9.6</v>
      </c>
      <c r="H693">
        <v>10.9</v>
      </c>
      <c r="I693">
        <v>10.31</v>
      </c>
      <c r="J693">
        <v>10.93</v>
      </c>
    </row>
    <row r="695" spans="1:10" x14ac:dyDescent="0.35">
      <c r="A695" t="s">
        <v>230</v>
      </c>
      <c r="B695">
        <v>1</v>
      </c>
      <c r="C695" t="s">
        <v>282</v>
      </c>
      <c r="D695" t="s">
        <v>299</v>
      </c>
      <c r="E695">
        <v>4468.5</v>
      </c>
      <c r="F695">
        <v>4468.5</v>
      </c>
      <c r="G695">
        <v>6.75</v>
      </c>
      <c r="H695">
        <v>4</v>
      </c>
    </row>
    <row r="697" spans="1:10" x14ac:dyDescent="0.35">
      <c r="A697" t="s">
        <v>230</v>
      </c>
      <c r="B697">
        <v>2</v>
      </c>
      <c r="C697" t="s">
        <v>282</v>
      </c>
      <c r="D697" t="s">
        <v>300</v>
      </c>
      <c r="E697">
        <v>5164.1000000000004</v>
      </c>
      <c r="F697">
        <v>5164.1000000000004</v>
      </c>
      <c r="G697">
        <v>6.88</v>
      </c>
      <c r="H697">
        <v>4</v>
      </c>
    </row>
    <row r="699" spans="1:10" x14ac:dyDescent="0.35">
      <c r="A699" t="s">
        <v>233</v>
      </c>
      <c r="B699">
        <v>1</v>
      </c>
      <c r="C699" t="s">
        <v>279</v>
      </c>
      <c r="D699" t="s">
        <v>297</v>
      </c>
      <c r="E699">
        <v>3798.1</v>
      </c>
      <c r="F699">
        <v>2.81</v>
      </c>
      <c r="G699">
        <v>9.6</v>
      </c>
      <c r="H699">
        <v>10.9</v>
      </c>
      <c r="I699">
        <v>10.31</v>
      </c>
      <c r="J699">
        <v>10.93</v>
      </c>
    </row>
    <row r="701" spans="1:10" x14ac:dyDescent="0.35">
      <c r="A701" t="s">
        <v>233</v>
      </c>
      <c r="B701">
        <v>2</v>
      </c>
      <c r="C701" t="s">
        <v>279</v>
      </c>
      <c r="D701" t="s">
        <v>298</v>
      </c>
      <c r="E701">
        <v>4596</v>
      </c>
      <c r="F701">
        <v>2.81</v>
      </c>
      <c r="G701">
        <v>9.6</v>
      </c>
      <c r="H701">
        <v>10.9</v>
      </c>
      <c r="I701">
        <v>10.31</v>
      </c>
      <c r="J701">
        <v>10.93</v>
      </c>
    </row>
    <row r="703" spans="1:10" x14ac:dyDescent="0.35">
      <c r="A703" t="s">
        <v>233</v>
      </c>
      <c r="B703">
        <v>1</v>
      </c>
      <c r="C703" t="s">
        <v>282</v>
      </c>
      <c r="D703" t="s">
        <v>299</v>
      </c>
      <c r="E703">
        <v>5231.5</v>
      </c>
      <c r="F703">
        <v>5231.5</v>
      </c>
      <c r="G703">
        <v>6.86</v>
      </c>
      <c r="H703">
        <v>4</v>
      </c>
    </row>
    <row r="705" spans="1:10" x14ac:dyDescent="0.35">
      <c r="A705" t="s">
        <v>233</v>
      </c>
      <c r="B705">
        <v>2</v>
      </c>
      <c r="C705" t="s">
        <v>282</v>
      </c>
      <c r="D705" t="s">
        <v>300</v>
      </c>
      <c r="E705">
        <v>6330.6</v>
      </c>
      <c r="F705">
        <v>6330.6</v>
      </c>
      <c r="G705">
        <v>6.71</v>
      </c>
      <c r="H705">
        <v>4</v>
      </c>
    </row>
    <row r="707" spans="1:10" x14ac:dyDescent="0.35">
      <c r="A707" t="s">
        <v>236</v>
      </c>
      <c r="B707">
        <v>1</v>
      </c>
      <c r="C707" t="s">
        <v>279</v>
      </c>
      <c r="D707" t="s">
        <v>297</v>
      </c>
      <c r="E707">
        <v>3358.3</v>
      </c>
      <c r="F707">
        <v>2.81</v>
      </c>
      <c r="G707">
        <v>9.6</v>
      </c>
      <c r="H707">
        <v>10.9</v>
      </c>
      <c r="I707">
        <v>10.31</v>
      </c>
      <c r="J707">
        <v>10.93</v>
      </c>
    </row>
    <row r="709" spans="1:10" x14ac:dyDescent="0.35">
      <c r="A709" t="s">
        <v>236</v>
      </c>
      <c r="B709">
        <v>2</v>
      </c>
      <c r="C709" t="s">
        <v>279</v>
      </c>
      <c r="D709" t="s">
        <v>298</v>
      </c>
      <c r="E709">
        <v>3967.9</v>
      </c>
      <c r="F709">
        <v>2.81</v>
      </c>
      <c r="G709">
        <v>9.6</v>
      </c>
      <c r="H709">
        <v>10.9</v>
      </c>
      <c r="I709">
        <v>10.31</v>
      </c>
      <c r="J709">
        <v>10.93</v>
      </c>
    </row>
    <row r="711" spans="1:10" x14ac:dyDescent="0.35">
      <c r="A711" t="s">
        <v>236</v>
      </c>
      <c r="B711">
        <v>1</v>
      </c>
      <c r="C711" t="s">
        <v>282</v>
      </c>
      <c r="D711" t="s">
        <v>299</v>
      </c>
      <c r="E711">
        <v>4625.8</v>
      </c>
      <c r="F711">
        <v>4625.8</v>
      </c>
      <c r="G711">
        <v>6.73</v>
      </c>
      <c r="H711">
        <v>4</v>
      </c>
    </row>
    <row r="713" spans="1:10" x14ac:dyDescent="0.35">
      <c r="A713" t="s">
        <v>236</v>
      </c>
      <c r="B713">
        <v>2</v>
      </c>
      <c r="C713" t="s">
        <v>282</v>
      </c>
      <c r="D713" t="s">
        <v>300</v>
      </c>
      <c r="E713">
        <v>5465.5</v>
      </c>
      <c r="F713">
        <v>5465.5</v>
      </c>
      <c r="G713">
        <v>6.83</v>
      </c>
      <c r="H713">
        <v>4</v>
      </c>
    </row>
    <row r="715" spans="1:10" x14ac:dyDescent="0.35">
      <c r="A715" t="s">
        <v>239</v>
      </c>
      <c r="B715">
        <v>1</v>
      </c>
      <c r="C715" t="s">
        <v>279</v>
      </c>
      <c r="D715" t="s">
        <v>297</v>
      </c>
      <c r="E715">
        <v>3764.2</v>
      </c>
      <c r="F715">
        <v>2.81</v>
      </c>
      <c r="G715">
        <v>9.6</v>
      </c>
      <c r="H715">
        <v>10.9</v>
      </c>
      <c r="I715">
        <v>10.31</v>
      </c>
      <c r="J715">
        <v>10.93</v>
      </c>
    </row>
    <row r="717" spans="1:10" x14ac:dyDescent="0.35">
      <c r="A717" t="s">
        <v>239</v>
      </c>
      <c r="B717">
        <v>2</v>
      </c>
      <c r="C717" t="s">
        <v>279</v>
      </c>
      <c r="D717" t="s">
        <v>298</v>
      </c>
      <c r="E717">
        <v>4470.8</v>
      </c>
      <c r="F717">
        <v>2.81</v>
      </c>
      <c r="G717">
        <v>9.6</v>
      </c>
      <c r="H717">
        <v>10.9</v>
      </c>
      <c r="I717">
        <v>10.31</v>
      </c>
      <c r="J717">
        <v>10.93</v>
      </c>
    </row>
    <row r="719" spans="1:10" x14ac:dyDescent="0.35">
      <c r="A719" t="s">
        <v>239</v>
      </c>
      <c r="B719">
        <v>1</v>
      </c>
      <c r="C719" t="s">
        <v>282</v>
      </c>
      <c r="D719" t="s">
        <v>299</v>
      </c>
      <c r="E719">
        <v>5184.8999999999996</v>
      </c>
      <c r="F719">
        <v>5184.8999999999996</v>
      </c>
      <c r="G719">
        <v>6.87</v>
      </c>
      <c r="H719">
        <v>4</v>
      </c>
    </row>
    <row r="721" spans="1:10" x14ac:dyDescent="0.35">
      <c r="A721" t="s">
        <v>239</v>
      </c>
      <c r="B721">
        <v>2</v>
      </c>
      <c r="C721" t="s">
        <v>282</v>
      </c>
      <c r="D721" t="s">
        <v>300</v>
      </c>
      <c r="E721">
        <v>6158.1</v>
      </c>
      <c r="F721">
        <v>6158.1</v>
      </c>
      <c r="G721">
        <v>6.73</v>
      </c>
      <c r="H721">
        <v>4</v>
      </c>
    </row>
    <row r="723" spans="1:10" x14ac:dyDescent="0.35">
      <c r="A723" t="s">
        <v>242</v>
      </c>
      <c r="B723">
        <v>1</v>
      </c>
      <c r="C723" t="s">
        <v>279</v>
      </c>
      <c r="D723" t="s">
        <v>297</v>
      </c>
      <c r="E723">
        <v>4690.7</v>
      </c>
      <c r="F723">
        <v>2.81</v>
      </c>
      <c r="G723">
        <v>9.6</v>
      </c>
      <c r="H723">
        <v>10.9</v>
      </c>
      <c r="I723">
        <v>10.31</v>
      </c>
      <c r="J723">
        <v>10.93</v>
      </c>
    </row>
    <row r="725" spans="1:10" x14ac:dyDescent="0.35">
      <c r="A725" t="s">
        <v>242</v>
      </c>
      <c r="B725">
        <v>2</v>
      </c>
      <c r="C725" t="s">
        <v>279</v>
      </c>
      <c r="D725" t="s">
        <v>298</v>
      </c>
      <c r="E725">
        <v>5570.3</v>
      </c>
      <c r="F725">
        <v>2.81</v>
      </c>
      <c r="G725">
        <v>9.6</v>
      </c>
      <c r="H725">
        <v>10.9</v>
      </c>
      <c r="I725">
        <v>10.31</v>
      </c>
      <c r="J725">
        <v>10.93</v>
      </c>
    </row>
    <row r="727" spans="1:10" x14ac:dyDescent="0.35">
      <c r="A727" t="s">
        <v>242</v>
      </c>
      <c r="B727">
        <v>1</v>
      </c>
      <c r="C727" t="s">
        <v>282</v>
      </c>
      <c r="D727" t="s">
        <v>299</v>
      </c>
      <c r="E727">
        <v>6461</v>
      </c>
      <c r="F727">
        <v>6461</v>
      </c>
      <c r="G727">
        <v>6.69</v>
      </c>
      <c r="H727">
        <v>4</v>
      </c>
    </row>
    <row r="729" spans="1:10" x14ac:dyDescent="0.35">
      <c r="A729" t="s">
        <v>242</v>
      </c>
      <c r="B729">
        <v>2</v>
      </c>
      <c r="C729" t="s">
        <v>282</v>
      </c>
      <c r="D729" t="s">
        <v>300</v>
      </c>
      <c r="E729">
        <v>7672.5</v>
      </c>
      <c r="F729">
        <v>7672.5</v>
      </c>
      <c r="G729">
        <v>6.73</v>
      </c>
      <c r="H729">
        <v>4</v>
      </c>
    </row>
    <row r="731" spans="1:10" x14ac:dyDescent="0.35">
      <c r="A731" t="s">
        <v>245</v>
      </c>
      <c r="B731">
        <v>1</v>
      </c>
      <c r="C731" t="s">
        <v>279</v>
      </c>
      <c r="D731" t="s">
        <v>297</v>
      </c>
      <c r="E731">
        <v>4645.1000000000004</v>
      </c>
      <c r="F731">
        <v>2.81</v>
      </c>
      <c r="G731">
        <v>9.6</v>
      </c>
      <c r="H731">
        <v>10.9</v>
      </c>
      <c r="I731">
        <v>10.31</v>
      </c>
      <c r="J731">
        <v>10.93</v>
      </c>
    </row>
    <row r="733" spans="1:10" x14ac:dyDescent="0.35">
      <c r="A733" t="s">
        <v>245</v>
      </c>
      <c r="B733">
        <v>2</v>
      </c>
      <c r="C733" t="s">
        <v>279</v>
      </c>
      <c r="D733" t="s">
        <v>298</v>
      </c>
      <c r="E733">
        <v>5075.3999999999996</v>
      </c>
      <c r="F733">
        <v>2.81</v>
      </c>
      <c r="G733">
        <v>9.6</v>
      </c>
      <c r="H733">
        <v>10.9</v>
      </c>
      <c r="I733">
        <v>10.31</v>
      </c>
      <c r="J733">
        <v>10.93</v>
      </c>
    </row>
    <row r="735" spans="1:10" x14ac:dyDescent="0.35">
      <c r="A735" t="s">
        <v>245</v>
      </c>
      <c r="B735">
        <v>1</v>
      </c>
      <c r="C735" t="s">
        <v>282</v>
      </c>
      <c r="D735" t="s">
        <v>299</v>
      </c>
      <c r="E735">
        <v>6398.3</v>
      </c>
      <c r="F735">
        <v>6398.3</v>
      </c>
      <c r="G735">
        <v>6.7</v>
      </c>
      <c r="H735">
        <v>4</v>
      </c>
    </row>
    <row r="737" spans="1:10" x14ac:dyDescent="0.35">
      <c r="A737" t="s">
        <v>245</v>
      </c>
      <c r="B737">
        <v>2</v>
      </c>
      <c r="C737" t="s">
        <v>282</v>
      </c>
      <c r="D737" t="s">
        <v>300</v>
      </c>
      <c r="E737">
        <v>6990.9</v>
      </c>
      <c r="F737">
        <v>6990.9</v>
      </c>
      <c r="G737">
        <v>6.81</v>
      </c>
      <c r="H737">
        <v>4</v>
      </c>
    </row>
    <row r="739" spans="1:10" x14ac:dyDescent="0.35">
      <c r="A739" t="s">
        <v>248</v>
      </c>
      <c r="B739">
        <v>1</v>
      </c>
      <c r="C739" t="s">
        <v>279</v>
      </c>
      <c r="D739" t="s">
        <v>297</v>
      </c>
      <c r="E739">
        <v>7050.3</v>
      </c>
      <c r="F739">
        <v>2.81</v>
      </c>
      <c r="G739">
        <v>9.6</v>
      </c>
      <c r="H739">
        <v>10.9</v>
      </c>
      <c r="I739">
        <v>10.31</v>
      </c>
      <c r="J739">
        <v>10.93</v>
      </c>
    </row>
    <row r="741" spans="1:10" x14ac:dyDescent="0.35">
      <c r="A741" t="s">
        <v>248</v>
      </c>
      <c r="B741">
        <v>2</v>
      </c>
      <c r="C741" t="s">
        <v>279</v>
      </c>
      <c r="D741" t="s">
        <v>298</v>
      </c>
      <c r="E741">
        <v>7390.8</v>
      </c>
      <c r="F741">
        <v>2.81</v>
      </c>
      <c r="G741">
        <v>9.6</v>
      </c>
      <c r="H741">
        <v>10.9</v>
      </c>
      <c r="I741">
        <v>10.31</v>
      </c>
      <c r="J741">
        <v>10.93</v>
      </c>
    </row>
    <row r="743" spans="1:10" x14ac:dyDescent="0.35">
      <c r="A743" t="s">
        <v>248</v>
      </c>
      <c r="B743">
        <v>1</v>
      </c>
      <c r="C743" t="s">
        <v>282</v>
      </c>
      <c r="D743" t="s">
        <v>299</v>
      </c>
      <c r="E743">
        <v>9711.2000000000007</v>
      </c>
      <c r="F743">
        <v>9711.2000000000007</v>
      </c>
      <c r="G743">
        <v>6.81</v>
      </c>
      <c r="H743">
        <v>4</v>
      </c>
    </row>
    <row r="745" spans="1:10" x14ac:dyDescent="0.35">
      <c r="A745" t="s">
        <v>248</v>
      </c>
      <c r="B745">
        <v>2</v>
      </c>
      <c r="C745" t="s">
        <v>282</v>
      </c>
      <c r="D745" t="s">
        <v>300</v>
      </c>
      <c r="E745">
        <v>10180.200000000001</v>
      </c>
      <c r="F745">
        <v>10180.200000000001</v>
      </c>
      <c r="G745">
        <v>6.77</v>
      </c>
      <c r="H745">
        <v>4</v>
      </c>
    </row>
    <row r="747" spans="1:10" x14ac:dyDescent="0.35">
      <c r="A747" t="s">
        <v>251</v>
      </c>
      <c r="B747">
        <v>1</v>
      </c>
      <c r="C747" t="s">
        <v>279</v>
      </c>
      <c r="D747" t="s">
        <v>297</v>
      </c>
      <c r="E747">
        <v>3656.6</v>
      </c>
      <c r="F747">
        <v>2.81</v>
      </c>
      <c r="G747">
        <v>9.6</v>
      </c>
      <c r="H747">
        <v>10.9</v>
      </c>
      <c r="I747">
        <v>10.31</v>
      </c>
      <c r="J747">
        <v>10.93</v>
      </c>
    </row>
    <row r="749" spans="1:10" x14ac:dyDescent="0.35">
      <c r="A749" t="s">
        <v>251</v>
      </c>
      <c r="B749">
        <v>2</v>
      </c>
      <c r="C749" t="s">
        <v>279</v>
      </c>
      <c r="D749" t="s">
        <v>298</v>
      </c>
      <c r="E749">
        <v>4207.3999999999996</v>
      </c>
      <c r="F749">
        <v>2.81</v>
      </c>
      <c r="G749">
        <v>9.6</v>
      </c>
      <c r="H749">
        <v>10.9</v>
      </c>
      <c r="I749">
        <v>10.31</v>
      </c>
      <c r="J749">
        <v>10.93</v>
      </c>
    </row>
    <row r="751" spans="1:10" x14ac:dyDescent="0.35">
      <c r="A751" t="s">
        <v>251</v>
      </c>
      <c r="B751">
        <v>1</v>
      </c>
      <c r="C751" t="s">
        <v>282</v>
      </c>
      <c r="D751" t="s">
        <v>299</v>
      </c>
      <c r="E751">
        <v>5036.6000000000004</v>
      </c>
      <c r="F751">
        <v>5036.6000000000004</v>
      </c>
      <c r="G751">
        <v>6.66</v>
      </c>
      <c r="H751">
        <v>4</v>
      </c>
    </row>
    <row r="753" spans="1:10" x14ac:dyDescent="0.35">
      <c r="A753" t="s">
        <v>251</v>
      </c>
      <c r="B753">
        <v>2</v>
      </c>
      <c r="C753" t="s">
        <v>282</v>
      </c>
      <c r="D753" t="s">
        <v>300</v>
      </c>
      <c r="E753">
        <v>5795.4</v>
      </c>
      <c r="F753">
        <v>5795.4</v>
      </c>
      <c r="G753">
        <v>6.78</v>
      </c>
      <c r="H753">
        <v>4</v>
      </c>
    </row>
    <row r="755" spans="1:10" x14ac:dyDescent="0.35">
      <c r="A755" t="s">
        <v>254</v>
      </c>
      <c r="B755">
        <v>1</v>
      </c>
      <c r="C755" t="s">
        <v>279</v>
      </c>
      <c r="D755" t="s">
        <v>297</v>
      </c>
      <c r="E755">
        <v>5063.6000000000004</v>
      </c>
      <c r="F755">
        <v>2.81</v>
      </c>
      <c r="G755">
        <v>9.6</v>
      </c>
      <c r="H755">
        <v>10.9</v>
      </c>
      <c r="I755">
        <v>10.31</v>
      </c>
      <c r="J755">
        <v>10.93</v>
      </c>
    </row>
    <row r="757" spans="1:10" x14ac:dyDescent="0.35">
      <c r="A757" t="s">
        <v>254</v>
      </c>
      <c r="B757">
        <v>2</v>
      </c>
      <c r="C757" t="s">
        <v>279</v>
      </c>
      <c r="D757" t="s">
        <v>298</v>
      </c>
      <c r="E757">
        <v>5936.2</v>
      </c>
      <c r="F757">
        <v>2.81</v>
      </c>
      <c r="G757">
        <v>9.6</v>
      </c>
      <c r="H757">
        <v>10.9</v>
      </c>
      <c r="I757">
        <v>10.31</v>
      </c>
      <c r="J757">
        <v>10.93</v>
      </c>
    </row>
    <row r="759" spans="1:10" x14ac:dyDescent="0.35">
      <c r="A759" t="s">
        <v>254</v>
      </c>
      <c r="B759">
        <v>1</v>
      </c>
      <c r="C759" t="s">
        <v>282</v>
      </c>
      <c r="D759" t="s">
        <v>299</v>
      </c>
      <c r="E759">
        <v>6974.6</v>
      </c>
      <c r="F759">
        <v>6974.6</v>
      </c>
      <c r="G759">
        <v>6.81</v>
      </c>
      <c r="H759">
        <v>4</v>
      </c>
    </row>
    <row r="761" spans="1:10" x14ac:dyDescent="0.35">
      <c r="A761" t="s">
        <v>254</v>
      </c>
      <c r="B761">
        <v>2</v>
      </c>
      <c r="C761" t="s">
        <v>282</v>
      </c>
      <c r="D761" t="s">
        <v>300</v>
      </c>
      <c r="E761">
        <v>8176.6</v>
      </c>
      <c r="F761">
        <v>8176.6</v>
      </c>
      <c r="G761">
        <v>6.83</v>
      </c>
      <c r="H761">
        <v>4</v>
      </c>
    </row>
    <row r="763" spans="1:10" x14ac:dyDescent="0.35">
      <c r="A763" t="s">
        <v>257</v>
      </c>
      <c r="B763">
        <v>1</v>
      </c>
      <c r="C763" t="s">
        <v>279</v>
      </c>
      <c r="D763" t="s">
        <v>297</v>
      </c>
      <c r="E763">
        <v>3865.4</v>
      </c>
      <c r="F763">
        <v>2.81</v>
      </c>
      <c r="G763">
        <v>9.6</v>
      </c>
      <c r="H763">
        <v>10.9</v>
      </c>
      <c r="I763">
        <v>10.31</v>
      </c>
      <c r="J763">
        <v>10.93</v>
      </c>
    </row>
    <row r="765" spans="1:10" x14ac:dyDescent="0.35">
      <c r="A765" t="s">
        <v>257</v>
      </c>
      <c r="B765">
        <v>2</v>
      </c>
      <c r="C765" t="s">
        <v>279</v>
      </c>
      <c r="D765" t="s">
        <v>298</v>
      </c>
      <c r="E765">
        <v>4687.3999999999996</v>
      </c>
      <c r="F765">
        <v>2.81</v>
      </c>
      <c r="G765">
        <v>9.6</v>
      </c>
      <c r="H765">
        <v>10.9</v>
      </c>
      <c r="I765">
        <v>10.31</v>
      </c>
      <c r="J765">
        <v>10.93</v>
      </c>
    </row>
    <row r="767" spans="1:10" x14ac:dyDescent="0.35">
      <c r="A767" t="s">
        <v>257</v>
      </c>
      <c r="B767">
        <v>1</v>
      </c>
      <c r="C767" t="s">
        <v>282</v>
      </c>
      <c r="D767" t="s">
        <v>299</v>
      </c>
      <c r="E767">
        <v>5324.3</v>
      </c>
      <c r="F767">
        <v>5324.3</v>
      </c>
      <c r="G767">
        <v>6.85</v>
      </c>
      <c r="H767">
        <v>4</v>
      </c>
    </row>
    <row r="769" spans="1:10" x14ac:dyDescent="0.35">
      <c r="A769" t="s">
        <v>257</v>
      </c>
      <c r="B769">
        <v>2</v>
      </c>
      <c r="C769" t="s">
        <v>282</v>
      </c>
      <c r="D769" t="s">
        <v>300</v>
      </c>
      <c r="E769">
        <v>6456.5</v>
      </c>
      <c r="F769">
        <v>6456.5</v>
      </c>
      <c r="G769">
        <v>6.69</v>
      </c>
      <c r="H769">
        <v>4</v>
      </c>
    </row>
    <row r="771" spans="1:10" x14ac:dyDescent="0.35">
      <c r="A771" t="s">
        <v>260</v>
      </c>
      <c r="B771">
        <v>1</v>
      </c>
      <c r="C771" t="s">
        <v>279</v>
      </c>
      <c r="D771" t="s">
        <v>297</v>
      </c>
      <c r="E771">
        <v>5313.1</v>
      </c>
      <c r="F771">
        <v>2.81</v>
      </c>
      <c r="G771">
        <v>9.6</v>
      </c>
      <c r="H771">
        <v>10.9</v>
      </c>
      <c r="I771">
        <v>10.31</v>
      </c>
      <c r="J771">
        <v>10.93</v>
      </c>
    </row>
    <row r="773" spans="1:10" x14ac:dyDescent="0.35">
      <c r="A773" t="s">
        <v>260</v>
      </c>
      <c r="B773">
        <v>2</v>
      </c>
      <c r="C773" t="s">
        <v>279</v>
      </c>
      <c r="D773" t="s">
        <v>298</v>
      </c>
      <c r="E773">
        <v>6347.3</v>
      </c>
      <c r="F773">
        <v>2.81</v>
      </c>
      <c r="G773">
        <v>9.6</v>
      </c>
      <c r="H773">
        <v>10.9</v>
      </c>
      <c r="I773">
        <v>10.31</v>
      </c>
      <c r="J773">
        <v>10.93</v>
      </c>
    </row>
    <row r="775" spans="1:10" x14ac:dyDescent="0.35">
      <c r="A775" t="s">
        <v>260</v>
      </c>
      <c r="B775">
        <v>1</v>
      </c>
      <c r="C775" t="s">
        <v>282</v>
      </c>
      <c r="D775" t="s">
        <v>299</v>
      </c>
      <c r="E775">
        <v>7318.4</v>
      </c>
      <c r="F775">
        <v>7318.4</v>
      </c>
      <c r="G775">
        <v>6.77</v>
      </c>
      <c r="H775">
        <v>4</v>
      </c>
    </row>
    <row r="777" spans="1:10" x14ac:dyDescent="0.35">
      <c r="A777" t="s">
        <v>260</v>
      </c>
      <c r="B777">
        <v>2</v>
      </c>
      <c r="C777" t="s">
        <v>282</v>
      </c>
      <c r="D777" t="s">
        <v>300</v>
      </c>
      <c r="E777">
        <v>8742.7999999999993</v>
      </c>
      <c r="F777">
        <v>8742.7999999999993</v>
      </c>
      <c r="G777">
        <v>6.77</v>
      </c>
      <c r="H777">
        <v>4</v>
      </c>
    </row>
    <row r="779" spans="1:10" x14ac:dyDescent="0.35">
      <c r="A779" t="s">
        <v>263</v>
      </c>
      <c r="B779">
        <v>1</v>
      </c>
      <c r="C779" t="s">
        <v>279</v>
      </c>
      <c r="D779" t="s">
        <v>297</v>
      </c>
      <c r="E779">
        <v>5001.8999999999996</v>
      </c>
      <c r="F779">
        <v>2.81</v>
      </c>
      <c r="G779">
        <v>9.6</v>
      </c>
      <c r="H779">
        <v>10.9</v>
      </c>
      <c r="I779">
        <v>10.31</v>
      </c>
      <c r="J779">
        <v>10.93</v>
      </c>
    </row>
    <row r="781" spans="1:10" x14ac:dyDescent="0.35">
      <c r="A781" t="s">
        <v>263</v>
      </c>
      <c r="B781">
        <v>2</v>
      </c>
      <c r="C781" t="s">
        <v>279</v>
      </c>
      <c r="D781" t="s">
        <v>298</v>
      </c>
      <c r="E781">
        <v>5689.5</v>
      </c>
      <c r="F781">
        <v>2.81</v>
      </c>
      <c r="G781">
        <v>9.6</v>
      </c>
      <c r="H781">
        <v>10.9</v>
      </c>
      <c r="I781">
        <v>10.31</v>
      </c>
      <c r="J781">
        <v>10.93</v>
      </c>
    </row>
    <row r="783" spans="1:10" x14ac:dyDescent="0.35">
      <c r="A783" t="s">
        <v>263</v>
      </c>
      <c r="B783">
        <v>1</v>
      </c>
      <c r="C783" t="s">
        <v>282</v>
      </c>
      <c r="D783" t="s">
        <v>299</v>
      </c>
      <c r="E783">
        <v>6889.7</v>
      </c>
      <c r="F783">
        <v>6889.7</v>
      </c>
      <c r="G783">
        <v>6.82</v>
      </c>
      <c r="H783">
        <v>4</v>
      </c>
    </row>
    <row r="785" spans="1:10" x14ac:dyDescent="0.35">
      <c r="A785" t="s">
        <v>263</v>
      </c>
      <c r="B785">
        <v>2</v>
      </c>
      <c r="C785" t="s">
        <v>282</v>
      </c>
      <c r="D785" t="s">
        <v>300</v>
      </c>
      <c r="E785">
        <v>7836.8</v>
      </c>
      <c r="F785">
        <v>7836.8</v>
      </c>
      <c r="G785">
        <v>6.71</v>
      </c>
      <c r="H785">
        <v>4</v>
      </c>
    </row>
    <row r="787" spans="1:10" x14ac:dyDescent="0.35">
      <c r="A787" t="s">
        <v>266</v>
      </c>
      <c r="B787">
        <v>1</v>
      </c>
      <c r="C787" t="s">
        <v>279</v>
      </c>
      <c r="D787" t="s">
        <v>297</v>
      </c>
      <c r="E787">
        <v>6692.5</v>
      </c>
      <c r="F787">
        <v>2.81</v>
      </c>
      <c r="G787">
        <v>9.6</v>
      </c>
      <c r="H787">
        <v>10.9</v>
      </c>
      <c r="I787">
        <v>10.31</v>
      </c>
      <c r="J787">
        <v>10.93</v>
      </c>
    </row>
    <row r="789" spans="1:10" x14ac:dyDescent="0.35">
      <c r="A789" t="s">
        <v>266</v>
      </c>
      <c r="B789">
        <v>2</v>
      </c>
      <c r="C789" t="s">
        <v>279</v>
      </c>
      <c r="D789" t="s">
        <v>298</v>
      </c>
      <c r="E789">
        <v>7642.6</v>
      </c>
      <c r="F789">
        <v>2.81</v>
      </c>
      <c r="G789">
        <v>9.6</v>
      </c>
      <c r="H789">
        <v>10.9</v>
      </c>
      <c r="I789">
        <v>10.31</v>
      </c>
      <c r="J789">
        <v>10.93</v>
      </c>
    </row>
    <row r="791" spans="1:10" x14ac:dyDescent="0.35">
      <c r="A791" t="s">
        <v>266</v>
      </c>
      <c r="B791">
        <v>1</v>
      </c>
      <c r="C791" t="s">
        <v>282</v>
      </c>
      <c r="D791" t="s">
        <v>299</v>
      </c>
      <c r="E791">
        <v>9218.4</v>
      </c>
      <c r="F791">
        <v>9218.4</v>
      </c>
      <c r="G791">
        <v>6.73</v>
      </c>
      <c r="H791">
        <v>4</v>
      </c>
    </row>
    <row r="793" spans="1:10" x14ac:dyDescent="0.35">
      <c r="A793" t="s">
        <v>266</v>
      </c>
      <c r="B793">
        <v>2</v>
      </c>
      <c r="C793" t="s">
        <v>282</v>
      </c>
      <c r="D793" t="s">
        <v>300</v>
      </c>
      <c r="E793">
        <v>10527</v>
      </c>
      <c r="F793">
        <v>10527</v>
      </c>
      <c r="G793">
        <v>6.75</v>
      </c>
      <c r="H793">
        <v>4</v>
      </c>
    </row>
    <row r="795" spans="1:10" x14ac:dyDescent="0.35">
      <c r="A795" t="s">
        <v>269</v>
      </c>
      <c r="B795">
        <v>1</v>
      </c>
      <c r="C795" t="s">
        <v>279</v>
      </c>
      <c r="D795" t="s">
        <v>297</v>
      </c>
      <c r="E795">
        <v>3751</v>
      </c>
      <c r="F795">
        <v>2.81</v>
      </c>
      <c r="G795">
        <v>9.6</v>
      </c>
      <c r="H795">
        <v>10.9</v>
      </c>
      <c r="I795">
        <v>10.31</v>
      </c>
      <c r="J795">
        <v>10.93</v>
      </c>
    </row>
    <row r="797" spans="1:10" x14ac:dyDescent="0.35">
      <c r="A797" t="s">
        <v>269</v>
      </c>
      <c r="B797">
        <v>2</v>
      </c>
      <c r="C797" t="s">
        <v>279</v>
      </c>
      <c r="D797" t="s">
        <v>298</v>
      </c>
      <c r="E797">
        <v>4786.5</v>
      </c>
      <c r="F797">
        <v>2.81</v>
      </c>
      <c r="G797">
        <v>9.6</v>
      </c>
      <c r="H797">
        <v>10.9</v>
      </c>
      <c r="I797">
        <v>10.31</v>
      </c>
      <c r="J797">
        <v>10.93</v>
      </c>
    </row>
    <row r="799" spans="1:10" x14ac:dyDescent="0.35">
      <c r="A799" t="s">
        <v>269</v>
      </c>
      <c r="B799">
        <v>1</v>
      </c>
      <c r="C799" t="s">
        <v>282</v>
      </c>
      <c r="D799" t="s">
        <v>299</v>
      </c>
      <c r="E799">
        <v>5166.7</v>
      </c>
      <c r="F799">
        <v>5166.7</v>
      </c>
      <c r="G799">
        <v>6.87</v>
      </c>
      <c r="H799">
        <v>4</v>
      </c>
    </row>
    <row r="801" spans="1:8" x14ac:dyDescent="0.35">
      <c r="A801" t="s">
        <v>269</v>
      </c>
      <c r="B801">
        <v>2</v>
      </c>
      <c r="C801" t="s">
        <v>282</v>
      </c>
      <c r="D801" t="s">
        <v>300</v>
      </c>
      <c r="E801">
        <v>6593</v>
      </c>
      <c r="F801">
        <v>6593</v>
      </c>
      <c r="G801">
        <v>6.68</v>
      </c>
      <c r="H801">
        <v>4</v>
      </c>
    </row>
    <row r="803" spans="1:8" x14ac:dyDescent="0.35">
      <c r="A803" t="s">
        <v>285</v>
      </c>
    </row>
    <row r="805" spans="1:8" x14ac:dyDescent="0.35">
      <c r="A805" t="s">
        <v>210</v>
      </c>
      <c r="C805" t="s">
        <v>273</v>
      </c>
      <c r="D805" t="s">
        <v>274</v>
      </c>
      <c r="E805" t="s">
        <v>275</v>
      </c>
      <c r="F805" t="s">
        <v>276</v>
      </c>
      <c r="G805" t="s">
        <v>277</v>
      </c>
      <c r="H805" t="s">
        <v>278</v>
      </c>
    </row>
    <row r="807" spans="1:8" x14ac:dyDescent="0.35">
      <c r="A807" t="s">
        <v>219</v>
      </c>
      <c r="B807">
        <v>1</v>
      </c>
      <c r="C807" t="s">
        <v>282</v>
      </c>
      <c r="D807" t="s">
        <v>299</v>
      </c>
      <c r="E807">
        <v>2401.6</v>
      </c>
      <c r="F807">
        <v>2401.6</v>
      </c>
      <c r="G807">
        <v>6.94</v>
      </c>
      <c r="H807">
        <v>4</v>
      </c>
    </row>
    <row r="809" spans="1:8" x14ac:dyDescent="0.35">
      <c r="A809" t="s">
        <v>219</v>
      </c>
      <c r="B809">
        <v>2</v>
      </c>
      <c r="C809" t="s">
        <v>282</v>
      </c>
      <c r="D809" t="s">
        <v>300</v>
      </c>
      <c r="E809">
        <v>2400.4</v>
      </c>
      <c r="F809">
        <v>2400.4</v>
      </c>
      <c r="G809">
        <v>6.94</v>
      </c>
      <c r="H809">
        <v>4</v>
      </c>
    </row>
    <row r="811" spans="1:8" x14ac:dyDescent="0.35">
      <c r="A811" t="s">
        <v>227</v>
      </c>
      <c r="B811">
        <v>1</v>
      </c>
      <c r="C811" t="s">
        <v>282</v>
      </c>
      <c r="D811" t="s">
        <v>299</v>
      </c>
      <c r="E811">
        <v>4247.8999999999996</v>
      </c>
      <c r="F811">
        <v>4247.8999999999996</v>
      </c>
      <c r="G811">
        <v>6.8</v>
      </c>
      <c r="H811">
        <v>4</v>
      </c>
    </row>
    <row r="813" spans="1:8" x14ac:dyDescent="0.35">
      <c r="A813" t="s">
        <v>227</v>
      </c>
      <c r="B813">
        <v>2</v>
      </c>
      <c r="C813" t="s">
        <v>282</v>
      </c>
      <c r="D813" t="s">
        <v>300</v>
      </c>
      <c r="E813">
        <v>4890.8</v>
      </c>
      <c r="F813">
        <v>4890.8</v>
      </c>
      <c r="G813">
        <v>6.69</v>
      </c>
      <c r="H813">
        <v>4</v>
      </c>
    </row>
    <row r="815" spans="1:8" x14ac:dyDescent="0.35">
      <c r="A815" t="s">
        <v>230</v>
      </c>
      <c r="B815">
        <v>1</v>
      </c>
      <c r="C815" t="s">
        <v>282</v>
      </c>
      <c r="D815" t="s">
        <v>299</v>
      </c>
      <c r="E815">
        <v>4468.5</v>
      </c>
      <c r="F815">
        <v>4468.5</v>
      </c>
      <c r="G815">
        <v>6.75</v>
      </c>
      <c r="H815">
        <v>4</v>
      </c>
    </row>
    <row r="817" spans="1:8" x14ac:dyDescent="0.35">
      <c r="A817" t="s">
        <v>230</v>
      </c>
      <c r="B817">
        <v>2</v>
      </c>
      <c r="C817" t="s">
        <v>282</v>
      </c>
      <c r="D817" t="s">
        <v>300</v>
      </c>
      <c r="E817">
        <v>5164.1000000000004</v>
      </c>
      <c r="F817">
        <v>5164.1000000000004</v>
      </c>
      <c r="G817">
        <v>6.88</v>
      </c>
      <c r="H817">
        <v>4</v>
      </c>
    </row>
    <row r="819" spans="1:8" x14ac:dyDescent="0.35">
      <c r="A819" t="s">
        <v>233</v>
      </c>
      <c r="B819">
        <v>1</v>
      </c>
      <c r="C819" t="s">
        <v>282</v>
      </c>
      <c r="D819" t="s">
        <v>299</v>
      </c>
      <c r="E819">
        <v>5231.5</v>
      </c>
      <c r="F819">
        <v>5231.5</v>
      </c>
      <c r="G819">
        <v>6.86</v>
      </c>
      <c r="H819">
        <v>4</v>
      </c>
    </row>
    <row r="821" spans="1:8" x14ac:dyDescent="0.35">
      <c r="A821" t="s">
        <v>233</v>
      </c>
      <c r="B821">
        <v>2</v>
      </c>
      <c r="C821" t="s">
        <v>282</v>
      </c>
      <c r="D821" t="s">
        <v>300</v>
      </c>
      <c r="E821">
        <v>6330.6</v>
      </c>
      <c r="F821">
        <v>6330.6</v>
      </c>
      <c r="G821">
        <v>6.71</v>
      </c>
      <c r="H821">
        <v>4</v>
      </c>
    </row>
    <row r="823" spans="1:8" x14ac:dyDescent="0.35">
      <c r="A823" t="s">
        <v>236</v>
      </c>
      <c r="B823">
        <v>1</v>
      </c>
      <c r="C823" t="s">
        <v>282</v>
      </c>
      <c r="D823" t="s">
        <v>299</v>
      </c>
      <c r="E823">
        <v>4625.8</v>
      </c>
      <c r="F823">
        <v>4625.8</v>
      </c>
      <c r="G823">
        <v>6.73</v>
      </c>
      <c r="H823">
        <v>4</v>
      </c>
    </row>
    <row r="825" spans="1:8" x14ac:dyDescent="0.35">
      <c r="A825" t="s">
        <v>236</v>
      </c>
      <c r="B825">
        <v>2</v>
      </c>
      <c r="C825" t="s">
        <v>282</v>
      </c>
      <c r="D825" t="s">
        <v>300</v>
      </c>
      <c r="E825">
        <v>5465.5</v>
      </c>
      <c r="F825">
        <v>5465.5</v>
      </c>
      <c r="G825">
        <v>6.83</v>
      </c>
      <c r="H825">
        <v>4</v>
      </c>
    </row>
    <row r="827" spans="1:8" x14ac:dyDescent="0.35">
      <c r="A827" t="s">
        <v>239</v>
      </c>
      <c r="B827">
        <v>1</v>
      </c>
      <c r="C827" t="s">
        <v>282</v>
      </c>
      <c r="D827" t="s">
        <v>299</v>
      </c>
      <c r="E827">
        <v>5184.8999999999996</v>
      </c>
      <c r="F827">
        <v>5184.8999999999996</v>
      </c>
      <c r="G827">
        <v>6.87</v>
      </c>
      <c r="H827">
        <v>4</v>
      </c>
    </row>
    <row r="829" spans="1:8" x14ac:dyDescent="0.35">
      <c r="A829" t="s">
        <v>239</v>
      </c>
      <c r="B829">
        <v>2</v>
      </c>
      <c r="C829" t="s">
        <v>282</v>
      </c>
      <c r="D829" t="s">
        <v>300</v>
      </c>
      <c r="E829">
        <v>6158.1</v>
      </c>
      <c r="F829">
        <v>6158.1</v>
      </c>
      <c r="G829">
        <v>6.73</v>
      </c>
      <c r="H829">
        <v>4</v>
      </c>
    </row>
    <row r="831" spans="1:8" x14ac:dyDescent="0.35">
      <c r="A831" t="s">
        <v>242</v>
      </c>
      <c r="B831">
        <v>1</v>
      </c>
      <c r="C831" t="s">
        <v>282</v>
      </c>
      <c r="D831" t="s">
        <v>299</v>
      </c>
      <c r="E831">
        <v>6461</v>
      </c>
      <c r="F831">
        <v>6461</v>
      </c>
      <c r="G831">
        <v>6.69</v>
      </c>
      <c r="H831">
        <v>4</v>
      </c>
    </row>
    <row r="833" spans="1:8" x14ac:dyDescent="0.35">
      <c r="A833" t="s">
        <v>242</v>
      </c>
      <c r="B833">
        <v>2</v>
      </c>
      <c r="C833" t="s">
        <v>282</v>
      </c>
      <c r="D833" t="s">
        <v>300</v>
      </c>
      <c r="E833">
        <v>7672.5</v>
      </c>
      <c r="F833">
        <v>7672.5</v>
      </c>
      <c r="G833">
        <v>6.73</v>
      </c>
      <c r="H833">
        <v>4</v>
      </c>
    </row>
    <row r="835" spans="1:8" x14ac:dyDescent="0.35">
      <c r="A835" t="s">
        <v>245</v>
      </c>
      <c r="B835">
        <v>1</v>
      </c>
      <c r="C835" t="s">
        <v>282</v>
      </c>
      <c r="D835" t="s">
        <v>299</v>
      </c>
      <c r="E835">
        <v>6398.3</v>
      </c>
      <c r="F835">
        <v>6398.3</v>
      </c>
      <c r="G835">
        <v>6.7</v>
      </c>
      <c r="H835">
        <v>4</v>
      </c>
    </row>
    <row r="837" spans="1:8" x14ac:dyDescent="0.35">
      <c r="A837" t="s">
        <v>245</v>
      </c>
      <c r="B837">
        <v>2</v>
      </c>
      <c r="C837" t="s">
        <v>282</v>
      </c>
      <c r="D837" t="s">
        <v>300</v>
      </c>
      <c r="E837">
        <v>6990.9</v>
      </c>
      <c r="F837">
        <v>6990.9</v>
      </c>
      <c r="G837">
        <v>6.81</v>
      </c>
      <c r="H837">
        <v>4</v>
      </c>
    </row>
    <row r="839" spans="1:8" x14ac:dyDescent="0.35">
      <c r="A839" t="s">
        <v>248</v>
      </c>
      <c r="B839">
        <v>1</v>
      </c>
      <c r="C839" t="s">
        <v>282</v>
      </c>
      <c r="D839" t="s">
        <v>299</v>
      </c>
      <c r="E839">
        <v>9711.2000000000007</v>
      </c>
      <c r="F839">
        <v>9711.2000000000007</v>
      </c>
      <c r="G839">
        <v>6.81</v>
      </c>
      <c r="H839">
        <v>4</v>
      </c>
    </row>
    <row r="841" spans="1:8" x14ac:dyDescent="0.35">
      <c r="A841" t="s">
        <v>248</v>
      </c>
      <c r="B841">
        <v>2</v>
      </c>
      <c r="C841" t="s">
        <v>282</v>
      </c>
      <c r="D841" t="s">
        <v>300</v>
      </c>
      <c r="E841">
        <v>10180.200000000001</v>
      </c>
      <c r="F841">
        <v>10180.200000000001</v>
      </c>
      <c r="G841">
        <v>6.77</v>
      </c>
      <c r="H841">
        <v>4</v>
      </c>
    </row>
    <row r="843" spans="1:8" x14ac:dyDescent="0.35">
      <c r="A843" t="s">
        <v>251</v>
      </c>
      <c r="B843">
        <v>1</v>
      </c>
      <c r="C843" t="s">
        <v>282</v>
      </c>
      <c r="D843" t="s">
        <v>299</v>
      </c>
      <c r="E843">
        <v>5036.6000000000004</v>
      </c>
      <c r="F843">
        <v>5036.6000000000004</v>
      </c>
      <c r="G843">
        <v>6.66</v>
      </c>
      <c r="H843">
        <v>4</v>
      </c>
    </row>
    <row r="845" spans="1:8" x14ac:dyDescent="0.35">
      <c r="A845" t="s">
        <v>251</v>
      </c>
      <c r="B845">
        <v>2</v>
      </c>
      <c r="C845" t="s">
        <v>282</v>
      </c>
      <c r="D845" t="s">
        <v>300</v>
      </c>
      <c r="E845">
        <v>5795.4</v>
      </c>
      <c r="F845">
        <v>5795.4</v>
      </c>
      <c r="G845">
        <v>6.78</v>
      </c>
      <c r="H845">
        <v>4</v>
      </c>
    </row>
    <row r="847" spans="1:8" x14ac:dyDescent="0.35">
      <c r="A847" t="s">
        <v>254</v>
      </c>
      <c r="B847">
        <v>1</v>
      </c>
      <c r="C847" t="s">
        <v>282</v>
      </c>
      <c r="D847" t="s">
        <v>299</v>
      </c>
      <c r="E847">
        <v>6974.6</v>
      </c>
      <c r="F847">
        <v>6974.6</v>
      </c>
      <c r="G847">
        <v>6.81</v>
      </c>
      <c r="H847">
        <v>4</v>
      </c>
    </row>
    <row r="849" spans="1:8" x14ac:dyDescent="0.35">
      <c r="A849" t="s">
        <v>254</v>
      </c>
      <c r="B849">
        <v>2</v>
      </c>
      <c r="C849" t="s">
        <v>282</v>
      </c>
      <c r="D849" t="s">
        <v>300</v>
      </c>
      <c r="E849">
        <v>8176.6</v>
      </c>
      <c r="F849">
        <v>8176.6</v>
      </c>
      <c r="G849">
        <v>6.83</v>
      </c>
      <c r="H849">
        <v>4</v>
      </c>
    </row>
    <row r="851" spans="1:8" x14ac:dyDescent="0.35">
      <c r="A851" t="s">
        <v>257</v>
      </c>
      <c r="B851">
        <v>1</v>
      </c>
      <c r="C851" t="s">
        <v>282</v>
      </c>
      <c r="D851" t="s">
        <v>299</v>
      </c>
      <c r="E851">
        <v>5324.3</v>
      </c>
      <c r="F851">
        <v>5324.3</v>
      </c>
      <c r="G851">
        <v>6.85</v>
      </c>
      <c r="H851">
        <v>4</v>
      </c>
    </row>
    <row r="853" spans="1:8" x14ac:dyDescent="0.35">
      <c r="A853" t="s">
        <v>257</v>
      </c>
      <c r="B853">
        <v>2</v>
      </c>
      <c r="C853" t="s">
        <v>282</v>
      </c>
      <c r="D853" t="s">
        <v>300</v>
      </c>
      <c r="E853">
        <v>6456.5</v>
      </c>
      <c r="F853">
        <v>6456.5</v>
      </c>
      <c r="G853">
        <v>6.69</v>
      </c>
      <c r="H853">
        <v>4</v>
      </c>
    </row>
    <row r="855" spans="1:8" x14ac:dyDescent="0.35">
      <c r="A855" t="s">
        <v>260</v>
      </c>
      <c r="B855">
        <v>1</v>
      </c>
      <c r="C855" t="s">
        <v>282</v>
      </c>
      <c r="D855" t="s">
        <v>299</v>
      </c>
      <c r="E855">
        <v>7318.4</v>
      </c>
      <c r="F855">
        <v>7318.4</v>
      </c>
      <c r="G855">
        <v>6.77</v>
      </c>
      <c r="H855">
        <v>4</v>
      </c>
    </row>
    <row r="857" spans="1:8" x14ac:dyDescent="0.35">
      <c r="A857" t="s">
        <v>260</v>
      </c>
      <c r="B857">
        <v>2</v>
      </c>
      <c r="C857" t="s">
        <v>282</v>
      </c>
      <c r="D857" t="s">
        <v>300</v>
      </c>
      <c r="E857">
        <v>8742.7999999999993</v>
      </c>
      <c r="F857">
        <v>8742.7999999999993</v>
      </c>
      <c r="G857">
        <v>6.77</v>
      </c>
      <c r="H857">
        <v>4</v>
      </c>
    </row>
    <row r="859" spans="1:8" x14ac:dyDescent="0.35">
      <c r="A859" t="s">
        <v>263</v>
      </c>
      <c r="B859">
        <v>1</v>
      </c>
      <c r="C859" t="s">
        <v>282</v>
      </c>
      <c r="D859" t="s">
        <v>299</v>
      </c>
      <c r="E859">
        <v>6889.7</v>
      </c>
      <c r="F859">
        <v>6889.7</v>
      </c>
      <c r="G859">
        <v>6.82</v>
      </c>
      <c r="H859">
        <v>4</v>
      </c>
    </row>
    <row r="861" spans="1:8" x14ac:dyDescent="0.35">
      <c r="A861" t="s">
        <v>263</v>
      </c>
      <c r="B861">
        <v>2</v>
      </c>
      <c r="C861" t="s">
        <v>282</v>
      </c>
      <c r="D861" t="s">
        <v>300</v>
      </c>
      <c r="E861">
        <v>7836.8</v>
      </c>
      <c r="F861">
        <v>7836.8</v>
      </c>
      <c r="G861">
        <v>6.71</v>
      </c>
      <c r="H861">
        <v>4</v>
      </c>
    </row>
    <row r="863" spans="1:8" x14ac:dyDescent="0.35">
      <c r="A863" t="s">
        <v>266</v>
      </c>
      <c r="B863">
        <v>1</v>
      </c>
      <c r="C863" t="s">
        <v>282</v>
      </c>
      <c r="D863" t="s">
        <v>299</v>
      </c>
      <c r="E863">
        <v>9218.4</v>
      </c>
      <c r="F863">
        <v>9218.4</v>
      </c>
      <c r="G863">
        <v>6.73</v>
      </c>
      <c r="H863">
        <v>4</v>
      </c>
    </row>
    <row r="865" spans="1:10" x14ac:dyDescent="0.35">
      <c r="A865" t="s">
        <v>266</v>
      </c>
      <c r="B865">
        <v>2</v>
      </c>
      <c r="C865" t="s">
        <v>282</v>
      </c>
      <c r="D865" t="s">
        <v>300</v>
      </c>
      <c r="E865">
        <v>10527</v>
      </c>
      <c r="F865">
        <v>10527</v>
      </c>
      <c r="G865">
        <v>6.75</v>
      </c>
      <c r="H865">
        <v>4</v>
      </c>
    </row>
    <row r="867" spans="1:10" x14ac:dyDescent="0.35">
      <c r="A867" t="s">
        <v>269</v>
      </c>
      <c r="B867">
        <v>1</v>
      </c>
      <c r="C867" t="s">
        <v>282</v>
      </c>
      <c r="D867" t="s">
        <v>299</v>
      </c>
      <c r="E867">
        <v>5166.7</v>
      </c>
      <c r="F867">
        <v>5166.7</v>
      </c>
      <c r="G867">
        <v>6.87</v>
      </c>
      <c r="H867">
        <v>4</v>
      </c>
    </row>
    <row r="869" spans="1:10" x14ac:dyDescent="0.35">
      <c r="A869" t="s">
        <v>269</v>
      </c>
      <c r="B869">
        <v>2</v>
      </c>
      <c r="C869" t="s">
        <v>282</v>
      </c>
      <c r="D869" t="s">
        <v>300</v>
      </c>
      <c r="E869">
        <v>6593</v>
      </c>
      <c r="F869">
        <v>6593</v>
      </c>
      <c r="G869">
        <v>6.68</v>
      </c>
      <c r="H869">
        <v>4</v>
      </c>
    </row>
    <row r="871" spans="1:10" x14ac:dyDescent="0.35">
      <c r="A871" t="s">
        <v>205</v>
      </c>
      <c r="B871" t="s">
        <v>301</v>
      </c>
      <c r="C871" t="s">
        <v>287</v>
      </c>
    </row>
    <row r="873" spans="1:10" x14ac:dyDescent="0.35">
      <c r="A873" t="s">
        <v>209</v>
      </c>
    </row>
    <row r="875" spans="1:10" x14ac:dyDescent="0.35">
      <c r="A875" t="s">
        <v>210</v>
      </c>
      <c r="C875" t="s">
        <v>211</v>
      </c>
      <c r="D875" t="s">
        <v>212</v>
      </c>
      <c r="E875" t="s">
        <v>213</v>
      </c>
      <c r="F875" t="s">
        <v>214</v>
      </c>
      <c r="G875" t="s">
        <v>215</v>
      </c>
      <c r="H875" t="s">
        <v>216</v>
      </c>
      <c r="I875" t="s">
        <v>217</v>
      </c>
      <c r="J875" t="s">
        <v>218</v>
      </c>
    </row>
    <row r="877" spans="1:10" x14ac:dyDescent="0.35">
      <c r="A877" t="s">
        <v>219</v>
      </c>
      <c r="B877">
        <v>1</v>
      </c>
      <c r="C877" t="s">
        <v>295</v>
      </c>
      <c r="D877" t="s">
        <v>221</v>
      </c>
      <c r="E877" t="s">
        <v>222</v>
      </c>
      <c r="F877">
        <v>0</v>
      </c>
      <c r="G877">
        <v>0</v>
      </c>
      <c r="H877">
        <v>0</v>
      </c>
      <c r="J877" s="11">
        <v>0</v>
      </c>
    </row>
    <row r="879" spans="1:10" x14ac:dyDescent="0.35">
      <c r="A879" t="s">
        <v>219</v>
      </c>
      <c r="B879">
        <v>2</v>
      </c>
      <c r="C879" t="s">
        <v>295</v>
      </c>
      <c r="D879" t="s">
        <v>224</v>
      </c>
      <c r="E879" t="s">
        <v>222</v>
      </c>
      <c r="F879">
        <v>3139.45</v>
      </c>
      <c r="G879" s="12">
        <v>7.3099999999999998E-2</v>
      </c>
      <c r="H879" s="12">
        <v>7.3099999999999998E-2</v>
      </c>
      <c r="I879" t="s">
        <v>225</v>
      </c>
      <c r="J879" s="10">
        <v>45647.631944444445</v>
      </c>
    </row>
    <row r="881" spans="1:10" x14ac:dyDescent="0.35">
      <c r="A881" t="s">
        <v>219</v>
      </c>
      <c r="B881">
        <v>3</v>
      </c>
      <c r="C881" t="s">
        <v>296</v>
      </c>
      <c r="D881" t="s">
        <v>221</v>
      </c>
      <c r="E881" t="s">
        <v>222</v>
      </c>
      <c r="F881">
        <v>245.72</v>
      </c>
      <c r="G881" s="12">
        <v>1.89E-2</v>
      </c>
      <c r="H881" s="12">
        <v>1.89E-2</v>
      </c>
      <c r="I881" t="s">
        <v>223</v>
      </c>
      <c r="J881" s="10">
        <v>45525</v>
      </c>
    </row>
    <row r="883" spans="1:10" x14ac:dyDescent="0.35">
      <c r="A883" t="s">
        <v>219</v>
      </c>
      <c r="B883">
        <v>4</v>
      </c>
      <c r="C883" t="s">
        <v>296</v>
      </c>
      <c r="D883" t="s">
        <v>224</v>
      </c>
      <c r="E883" t="s">
        <v>222</v>
      </c>
      <c r="F883">
        <v>3137.92</v>
      </c>
      <c r="G883" s="12">
        <v>7.3099999999999998E-2</v>
      </c>
      <c r="H883" s="12">
        <v>7.3099999999999998E-2</v>
      </c>
      <c r="I883" t="s">
        <v>225</v>
      </c>
      <c r="J883" s="10">
        <v>45647.631944444445</v>
      </c>
    </row>
    <row r="885" spans="1:10" x14ac:dyDescent="0.35">
      <c r="A885" t="s">
        <v>227</v>
      </c>
      <c r="B885">
        <v>1</v>
      </c>
      <c r="C885" t="s">
        <v>295</v>
      </c>
      <c r="D885" t="s">
        <v>221</v>
      </c>
      <c r="E885" t="s">
        <v>222</v>
      </c>
      <c r="F885">
        <v>2298.09</v>
      </c>
      <c r="G885">
        <v>0.12931000000000001</v>
      </c>
      <c r="H885">
        <v>0.12931000000000001</v>
      </c>
      <c r="I885" t="s">
        <v>228</v>
      </c>
      <c r="J885" s="10">
        <v>45525</v>
      </c>
    </row>
    <row r="887" spans="1:10" x14ac:dyDescent="0.35">
      <c r="A887" t="s">
        <v>227</v>
      </c>
      <c r="B887">
        <v>2</v>
      </c>
      <c r="C887" t="s">
        <v>295</v>
      </c>
      <c r="D887" t="s">
        <v>224</v>
      </c>
      <c r="E887" t="s">
        <v>222</v>
      </c>
      <c r="F887">
        <v>2919.78</v>
      </c>
      <c r="G887" s="12">
        <v>7.5499999999999998E-2</v>
      </c>
      <c r="H887" s="12">
        <v>7.5499999999999998E-2</v>
      </c>
      <c r="I887" t="s">
        <v>229</v>
      </c>
      <c r="J887">
        <v>45313</v>
      </c>
    </row>
    <row r="889" spans="1:10" x14ac:dyDescent="0.35">
      <c r="A889" t="s">
        <v>227</v>
      </c>
      <c r="B889">
        <v>3</v>
      </c>
      <c r="C889" t="s">
        <v>296</v>
      </c>
      <c r="D889" t="s">
        <v>221</v>
      </c>
      <c r="E889" t="s">
        <v>222</v>
      </c>
      <c r="F889">
        <v>2645.89</v>
      </c>
      <c r="G889">
        <v>0.14887</v>
      </c>
      <c r="H889">
        <v>0.14887</v>
      </c>
      <c r="I889" t="s">
        <v>228</v>
      </c>
      <c r="J889" s="10">
        <v>45525</v>
      </c>
    </row>
    <row r="891" spans="1:10" x14ac:dyDescent="0.35">
      <c r="A891" t="s">
        <v>227</v>
      </c>
      <c r="B891">
        <v>4</v>
      </c>
      <c r="C891" t="s">
        <v>296</v>
      </c>
      <c r="D891" t="s">
        <v>224</v>
      </c>
      <c r="E891" t="s">
        <v>222</v>
      </c>
      <c r="F891">
        <v>2915.19</v>
      </c>
      <c r="G891" s="12">
        <v>7.5399999999999995E-2</v>
      </c>
      <c r="H891" s="12">
        <v>7.5399999999999995E-2</v>
      </c>
      <c r="I891" t="s">
        <v>229</v>
      </c>
      <c r="J891">
        <v>45313</v>
      </c>
    </row>
    <row r="893" spans="1:10" x14ac:dyDescent="0.35">
      <c r="A893" t="s">
        <v>230</v>
      </c>
      <c r="B893">
        <v>1</v>
      </c>
      <c r="C893" t="s">
        <v>295</v>
      </c>
      <c r="D893" t="s">
        <v>221</v>
      </c>
      <c r="E893" t="s">
        <v>222</v>
      </c>
      <c r="F893">
        <v>1951.09</v>
      </c>
      <c r="G893">
        <v>0.13602</v>
      </c>
      <c r="H893">
        <v>0.13602</v>
      </c>
      <c r="I893" t="s">
        <v>231</v>
      </c>
      <c r="J893" s="10">
        <v>45525</v>
      </c>
    </row>
    <row r="895" spans="1:10" x14ac:dyDescent="0.35">
      <c r="A895" t="s">
        <v>230</v>
      </c>
      <c r="B895">
        <v>2</v>
      </c>
      <c r="C895" t="s">
        <v>295</v>
      </c>
      <c r="D895" t="s">
        <v>224</v>
      </c>
      <c r="E895" t="s">
        <v>222</v>
      </c>
      <c r="F895">
        <v>3794.26</v>
      </c>
      <c r="G895" s="12">
        <v>9.9299999999999999E-2</v>
      </c>
      <c r="H895" s="12">
        <v>9.9299999999999999E-2</v>
      </c>
      <c r="I895" t="s">
        <v>232</v>
      </c>
      <c r="J895" s="10">
        <v>45647.625</v>
      </c>
    </row>
    <row r="897" spans="1:10" x14ac:dyDescent="0.35">
      <c r="A897" t="s">
        <v>230</v>
      </c>
      <c r="B897">
        <v>3</v>
      </c>
      <c r="C897" t="s">
        <v>296</v>
      </c>
      <c r="D897" t="s">
        <v>221</v>
      </c>
      <c r="E897" t="s">
        <v>222</v>
      </c>
      <c r="F897">
        <v>2254.8000000000002</v>
      </c>
      <c r="G897">
        <v>0.15720000000000001</v>
      </c>
      <c r="H897">
        <v>0.15720000000000001</v>
      </c>
      <c r="I897" t="s">
        <v>231</v>
      </c>
      <c r="J897" s="10">
        <v>45525</v>
      </c>
    </row>
    <row r="899" spans="1:10" x14ac:dyDescent="0.35">
      <c r="A899" t="s">
        <v>230</v>
      </c>
      <c r="B899">
        <v>4</v>
      </c>
      <c r="C899" t="s">
        <v>296</v>
      </c>
      <c r="D899" t="s">
        <v>224</v>
      </c>
      <c r="E899" t="s">
        <v>222</v>
      </c>
      <c r="F899">
        <v>3791.65</v>
      </c>
      <c r="G899" s="12">
        <v>9.9199999999999997E-2</v>
      </c>
      <c r="H899" s="12">
        <v>9.9199999999999997E-2</v>
      </c>
      <c r="I899" t="s">
        <v>232</v>
      </c>
      <c r="J899" s="10">
        <v>45647.625</v>
      </c>
    </row>
    <row r="901" spans="1:10" x14ac:dyDescent="0.35">
      <c r="A901" t="s">
        <v>233</v>
      </c>
      <c r="B901">
        <v>1</v>
      </c>
      <c r="C901" t="s">
        <v>295</v>
      </c>
      <c r="D901" t="s">
        <v>221</v>
      </c>
      <c r="E901" t="s">
        <v>222</v>
      </c>
      <c r="F901">
        <v>2795.59</v>
      </c>
      <c r="G901">
        <v>0.15925</v>
      </c>
      <c r="H901">
        <v>0.15925</v>
      </c>
      <c r="I901" t="s">
        <v>234</v>
      </c>
      <c r="J901" s="10">
        <v>45525</v>
      </c>
    </row>
    <row r="903" spans="1:10" x14ac:dyDescent="0.35">
      <c r="A903" t="s">
        <v>233</v>
      </c>
      <c r="B903">
        <v>2</v>
      </c>
      <c r="C903" t="s">
        <v>295</v>
      </c>
      <c r="D903" t="s">
        <v>224</v>
      </c>
      <c r="E903" t="s">
        <v>222</v>
      </c>
      <c r="F903">
        <v>4065.06</v>
      </c>
      <c r="G903">
        <v>0.10625999999999999</v>
      </c>
      <c r="H903">
        <v>0.10625999999999999</v>
      </c>
      <c r="I903" t="s">
        <v>235</v>
      </c>
      <c r="J903" s="10">
        <v>45647.625</v>
      </c>
    </row>
    <row r="905" spans="1:10" x14ac:dyDescent="0.35">
      <c r="A905" t="s">
        <v>233</v>
      </c>
      <c r="B905">
        <v>3</v>
      </c>
      <c r="C905" t="s">
        <v>296</v>
      </c>
      <c r="D905" t="s">
        <v>221</v>
      </c>
      <c r="E905" t="s">
        <v>222</v>
      </c>
      <c r="F905">
        <v>3343.38</v>
      </c>
      <c r="G905">
        <v>0.19270000000000001</v>
      </c>
      <c r="H905">
        <v>0.19270000000000001</v>
      </c>
      <c r="I905" t="s">
        <v>234</v>
      </c>
      <c r="J905" s="10">
        <v>45525</v>
      </c>
    </row>
    <row r="907" spans="1:10" x14ac:dyDescent="0.35">
      <c r="A907" t="s">
        <v>233</v>
      </c>
      <c r="B907">
        <v>4</v>
      </c>
      <c r="C907" t="s">
        <v>296</v>
      </c>
      <c r="D907" t="s">
        <v>224</v>
      </c>
      <c r="E907" t="s">
        <v>222</v>
      </c>
      <c r="F907">
        <v>4063.31</v>
      </c>
      <c r="G907">
        <v>0.10621</v>
      </c>
      <c r="H907">
        <v>0.10621</v>
      </c>
      <c r="I907" t="s">
        <v>235</v>
      </c>
      <c r="J907" s="10">
        <v>45647.625</v>
      </c>
    </row>
    <row r="909" spans="1:10" x14ac:dyDescent="0.35">
      <c r="A909" t="s">
        <v>236</v>
      </c>
      <c r="B909">
        <v>1</v>
      </c>
      <c r="C909" t="s">
        <v>295</v>
      </c>
      <c r="D909" t="s">
        <v>221</v>
      </c>
      <c r="E909" t="s">
        <v>222</v>
      </c>
      <c r="F909">
        <v>2008.9</v>
      </c>
      <c r="G909">
        <v>0.14080999999999999</v>
      </c>
      <c r="H909">
        <v>0.14080999999999999</v>
      </c>
      <c r="I909" t="s">
        <v>237</v>
      </c>
      <c r="J909" s="10">
        <v>45525</v>
      </c>
    </row>
    <row r="911" spans="1:10" x14ac:dyDescent="0.35">
      <c r="A911" t="s">
        <v>236</v>
      </c>
      <c r="B911">
        <v>2</v>
      </c>
      <c r="C911" t="s">
        <v>295</v>
      </c>
      <c r="D911" t="s">
        <v>224</v>
      </c>
      <c r="E911" t="s">
        <v>222</v>
      </c>
      <c r="F911">
        <v>4371.25</v>
      </c>
      <c r="G911">
        <v>0.11504</v>
      </c>
      <c r="H911">
        <v>0.11504</v>
      </c>
      <c r="I911" t="s">
        <v>238</v>
      </c>
      <c r="J911" s="10">
        <v>45647.631944444445</v>
      </c>
    </row>
    <row r="913" spans="1:10" x14ac:dyDescent="0.35">
      <c r="A913" t="s">
        <v>236</v>
      </c>
      <c r="B913">
        <v>3</v>
      </c>
      <c r="C913" t="s">
        <v>296</v>
      </c>
      <c r="D913" t="s">
        <v>221</v>
      </c>
      <c r="E913" t="s">
        <v>222</v>
      </c>
      <c r="F913">
        <v>2373.5500000000002</v>
      </c>
      <c r="G913">
        <v>0.16636999999999999</v>
      </c>
      <c r="H913">
        <v>0.16636999999999999</v>
      </c>
      <c r="I913" t="s">
        <v>237</v>
      </c>
      <c r="J913" s="10">
        <v>45525</v>
      </c>
    </row>
    <row r="915" spans="1:10" x14ac:dyDescent="0.35">
      <c r="A915" t="s">
        <v>236</v>
      </c>
      <c r="B915">
        <v>4</v>
      </c>
      <c r="C915" t="s">
        <v>296</v>
      </c>
      <c r="D915" t="s">
        <v>224</v>
      </c>
      <c r="E915" t="s">
        <v>222</v>
      </c>
      <c r="F915">
        <v>4368.22</v>
      </c>
      <c r="G915">
        <v>0.11496000000000001</v>
      </c>
      <c r="H915">
        <v>0.11496000000000001</v>
      </c>
      <c r="I915" t="s">
        <v>238</v>
      </c>
      <c r="J915" s="10">
        <v>45647.631944444445</v>
      </c>
    </row>
    <row r="917" spans="1:10" x14ac:dyDescent="0.35">
      <c r="A917" t="s">
        <v>239</v>
      </c>
      <c r="B917">
        <v>1</v>
      </c>
      <c r="C917" t="s">
        <v>295</v>
      </c>
      <c r="D917" t="s">
        <v>221</v>
      </c>
      <c r="E917" t="s">
        <v>222</v>
      </c>
      <c r="F917">
        <v>2348.21</v>
      </c>
      <c r="G917">
        <v>0.15783</v>
      </c>
      <c r="H917">
        <v>0.15783</v>
      </c>
      <c r="I917" t="s">
        <v>240</v>
      </c>
      <c r="J917" s="10">
        <v>45525</v>
      </c>
    </row>
    <row r="919" spans="1:10" x14ac:dyDescent="0.35">
      <c r="A919" t="s">
        <v>239</v>
      </c>
      <c r="B919">
        <v>2</v>
      </c>
      <c r="C919" t="s">
        <v>295</v>
      </c>
      <c r="D919" t="s">
        <v>224</v>
      </c>
      <c r="E919" t="s">
        <v>222</v>
      </c>
      <c r="F919">
        <v>1784.48</v>
      </c>
      <c r="G919" s="12">
        <v>4.48E-2</v>
      </c>
      <c r="H919" s="12">
        <v>4.48E-2</v>
      </c>
      <c r="I919" t="s">
        <v>241</v>
      </c>
      <c r="J919" s="10">
        <v>45647.625</v>
      </c>
    </row>
    <row r="921" spans="1:10" x14ac:dyDescent="0.35">
      <c r="A921" t="s">
        <v>239</v>
      </c>
      <c r="B921">
        <v>3</v>
      </c>
      <c r="C921" t="s">
        <v>296</v>
      </c>
      <c r="D921" t="s">
        <v>221</v>
      </c>
      <c r="E921" t="s">
        <v>222</v>
      </c>
      <c r="F921">
        <v>2789</v>
      </c>
      <c r="G921">
        <v>0.18745000000000001</v>
      </c>
      <c r="H921">
        <v>0.18745000000000001</v>
      </c>
      <c r="I921" t="s">
        <v>240</v>
      </c>
      <c r="J921" s="10">
        <v>45525</v>
      </c>
    </row>
    <row r="923" spans="1:10" x14ac:dyDescent="0.35">
      <c r="A923" t="s">
        <v>239</v>
      </c>
      <c r="B923">
        <v>4</v>
      </c>
      <c r="C923" t="s">
        <v>296</v>
      </c>
      <c r="D923" t="s">
        <v>224</v>
      </c>
      <c r="E923" t="s">
        <v>222</v>
      </c>
      <c r="F923">
        <v>1783.75</v>
      </c>
      <c r="G923" s="12">
        <v>4.4699999999999997E-2</v>
      </c>
      <c r="H923" s="12">
        <v>4.4699999999999997E-2</v>
      </c>
      <c r="I923" t="s">
        <v>241</v>
      </c>
      <c r="J923" s="10">
        <v>45647.625</v>
      </c>
    </row>
    <row r="925" spans="1:10" x14ac:dyDescent="0.35">
      <c r="A925" t="s">
        <v>242</v>
      </c>
      <c r="B925">
        <v>1</v>
      </c>
      <c r="C925" t="s">
        <v>295</v>
      </c>
      <c r="D925" t="s">
        <v>221</v>
      </c>
      <c r="E925" t="s">
        <v>222</v>
      </c>
      <c r="F925">
        <v>2967.58</v>
      </c>
      <c r="G925">
        <v>0.19667000000000001</v>
      </c>
      <c r="H925">
        <v>0.19667000000000001</v>
      </c>
      <c r="I925" t="s">
        <v>243</v>
      </c>
      <c r="J925" s="10">
        <v>45525</v>
      </c>
    </row>
    <row r="927" spans="1:10" x14ac:dyDescent="0.35">
      <c r="A927" t="s">
        <v>242</v>
      </c>
      <c r="B927">
        <v>2</v>
      </c>
      <c r="C927" t="s">
        <v>295</v>
      </c>
      <c r="D927" t="s">
        <v>224</v>
      </c>
      <c r="E927" t="s">
        <v>222</v>
      </c>
      <c r="F927">
        <v>1214.97</v>
      </c>
      <c r="G927" s="12">
        <v>2.92E-2</v>
      </c>
      <c r="H927" s="12">
        <v>2.92E-2</v>
      </c>
      <c r="I927" t="s">
        <v>244</v>
      </c>
      <c r="J927" s="10">
        <v>45647.631944444445</v>
      </c>
    </row>
    <row r="929" spans="1:10" x14ac:dyDescent="0.35">
      <c r="A929" t="s">
        <v>242</v>
      </c>
      <c r="B929">
        <v>3</v>
      </c>
      <c r="C929" t="s">
        <v>296</v>
      </c>
      <c r="D929" t="s">
        <v>221</v>
      </c>
      <c r="E929" t="s">
        <v>222</v>
      </c>
      <c r="F929">
        <v>3557.32</v>
      </c>
      <c r="G929">
        <v>0.23355000000000001</v>
      </c>
      <c r="H929">
        <v>0.23355000000000001</v>
      </c>
      <c r="I929" t="s">
        <v>243</v>
      </c>
      <c r="J929" s="10">
        <v>45525</v>
      </c>
    </row>
    <row r="931" spans="1:10" x14ac:dyDescent="0.35">
      <c r="A931" t="s">
        <v>242</v>
      </c>
      <c r="B931">
        <v>4</v>
      </c>
      <c r="C931" t="s">
        <v>296</v>
      </c>
      <c r="D931" t="s">
        <v>224</v>
      </c>
      <c r="E931" t="s">
        <v>222</v>
      </c>
      <c r="F931">
        <v>1213.67</v>
      </c>
      <c r="G931" s="12">
        <v>2.9100000000000001E-2</v>
      </c>
      <c r="H931" s="12">
        <v>2.9100000000000001E-2</v>
      </c>
      <c r="I931" t="s">
        <v>244</v>
      </c>
      <c r="J931" s="10">
        <v>45647.631944444445</v>
      </c>
    </row>
    <row r="933" spans="1:10" x14ac:dyDescent="0.35">
      <c r="A933" t="s">
        <v>245</v>
      </c>
      <c r="B933">
        <v>1</v>
      </c>
      <c r="C933" t="s">
        <v>295</v>
      </c>
      <c r="D933" t="s">
        <v>221</v>
      </c>
      <c r="E933" t="s">
        <v>222</v>
      </c>
      <c r="F933">
        <v>3069.23</v>
      </c>
      <c r="G933">
        <v>0.19475999999999999</v>
      </c>
      <c r="H933">
        <v>0.19475999999999999</v>
      </c>
      <c r="I933" t="s">
        <v>246</v>
      </c>
      <c r="J933" s="10">
        <v>45525</v>
      </c>
    </row>
    <row r="935" spans="1:10" x14ac:dyDescent="0.35">
      <c r="A935" t="s">
        <v>245</v>
      </c>
      <c r="B935">
        <v>2</v>
      </c>
      <c r="C935" t="s">
        <v>295</v>
      </c>
      <c r="D935" t="s">
        <v>224</v>
      </c>
      <c r="E935" t="s">
        <v>222</v>
      </c>
      <c r="F935">
        <v>1660.53</v>
      </c>
      <c r="G935" s="12">
        <v>3.9899999999999998E-2</v>
      </c>
      <c r="H935" s="12">
        <v>3.9899999999999998E-2</v>
      </c>
      <c r="I935" t="s">
        <v>247</v>
      </c>
      <c r="J935" s="10">
        <v>45647.631944444445</v>
      </c>
    </row>
    <row r="937" spans="1:10" x14ac:dyDescent="0.35">
      <c r="A937" t="s">
        <v>245</v>
      </c>
      <c r="B937">
        <v>3</v>
      </c>
      <c r="C937" t="s">
        <v>296</v>
      </c>
      <c r="D937" t="s">
        <v>221</v>
      </c>
      <c r="E937" t="s">
        <v>222</v>
      </c>
      <c r="F937">
        <v>3490.4</v>
      </c>
      <c r="G937">
        <v>0.21279999999999999</v>
      </c>
      <c r="H937">
        <v>0.21279999999999999</v>
      </c>
      <c r="I937" t="s">
        <v>246</v>
      </c>
      <c r="J937" s="10">
        <v>45525</v>
      </c>
    </row>
    <row r="939" spans="1:10" x14ac:dyDescent="0.35">
      <c r="A939" t="s">
        <v>245</v>
      </c>
      <c r="B939">
        <v>4</v>
      </c>
      <c r="C939" t="s">
        <v>296</v>
      </c>
      <c r="D939" t="s">
        <v>224</v>
      </c>
      <c r="E939" t="s">
        <v>222</v>
      </c>
      <c r="F939">
        <v>1659.73</v>
      </c>
      <c r="G939" s="12">
        <v>3.9899999999999998E-2</v>
      </c>
      <c r="H939" s="12">
        <v>3.9899999999999998E-2</v>
      </c>
      <c r="I939" t="s">
        <v>247</v>
      </c>
      <c r="J939" s="10">
        <v>45647.631944444445</v>
      </c>
    </row>
    <row r="941" spans="1:10" x14ac:dyDescent="0.35">
      <c r="A941" t="s">
        <v>248</v>
      </c>
      <c r="B941">
        <v>1</v>
      </c>
      <c r="C941" t="s">
        <v>295</v>
      </c>
      <c r="D941" t="s">
        <v>221</v>
      </c>
      <c r="E941" t="s">
        <v>222</v>
      </c>
      <c r="F941">
        <v>4438.3999999999996</v>
      </c>
      <c r="G941">
        <v>0.29560999999999998</v>
      </c>
      <c r="H941">
        <v>0.29560999999999998</v>
      </c>
      <c r="I941" t="s">
        <v>249</v>
      </c>
      <c r="J941" s="10">
        <v>45525</v>
      </c>
    </row>
    <row r="943" spans="1:10" x14ac:dyDescent="0.35">
      <c r="A943" t="s">
        <v>248</v>
      </c>
      <c r="B943">
        <v>2</v>
      </c>
      <c r="C943" t="s">
        <v>295</v>
      </c>
      <c r="D943" t="s">
        <v>224</v>
      </c>
      <c r="E943" t="s">
        <v>222</v>
      </c>
      <c r="F943">
        <v>4846.7299999999996</v>
      </c>
      <c r="G943">
        <v>0.13378999999999999</v>
      </c>
      <c r="H943">
        <v>0.13378999999999999</v>
      </c>
      <c r="I943" t="s">
        <v>250</v>
      </c>
      <c r="J943" s="10">
        <v>45312.333333333336</v>
      </c>
    </row>
    <row r="945" spans="1:10" x14ac:dyDescent="0.35">
      <c r="A945" t="s">
        <v>248</v>
      </c>
      <c r="B945">
        <v>3</v>
      </c>
      <c r="C945" t="s">
        <v>296</v>
      </c>
      <c r="D945" t="s">
        <v>221</v>
      </c>
      <c r="E945" t="s">
        <v>222</v>
      </c>
      <c r="F945">
        <v>4823</v>
      </c>
      <c r="G945">
        <v>0.30987999999999999</v>
      </c>
      <c r="H945">
        <v>0.30987999999999999</v>
      </c>
      <c r="I945" t="s">
        <v>249</v>
      </c>
      <c r="J945" s="10">
        <v>45525</v>
      </c>
    </row>
    <row r="947" spans="1:10" x14ac:dyDescent="0.35">
      <c r="A947" t="s">
        <v>248</v>
      </c>
      <c r="B947">
        <v>4</v>
      </c>
      <c r="C947" t="s">
        <v>296</v>
      </c>
      <c r="D947" t="s">
        <v>224</v>
      </c>
      <c r="E947" t="s">
        <v>222</v>
      </c>
      <c r="F947">
        <v>4846.6400000000003</v>
      </c>
      <c r="G947">
        <v>0.13378999999999999</v>
      </c>
      <c r="H947">
        <v>0.13378999999999999</v>
      </c>
      <c r="I947" t="s">
        <v>250</v>
      </c>
      <c r="J947" s="10">
        <v>45312.333333333336</v>
      </c>
    </row>
    <row r="949" spans="1:10" x14ac:dyDescent="0.35">
      <c r="A949" t="s">
        <v>251</v>
      </c>
      <c r="B949">
        <v>1</v>
      </c>
      <c r="C949" t="s">
        <v>295</v>
      </c>
      <c r="D949" t="s">
        <v>221</v>
      </c>
      <c r="E949" t="s">
        <v>222</v>
      </c>
      <c r="F949">
        <v>2750.25</v>
      </c>
      <c r="G949">
        <v>0.15331</v>
      </c>
      <c r="H949">
        <v>0.15331</v>
      </c>
      <c r="I949" t="s">
        <v>252</v>
      </c>
      <c r="J949" s="10">
        <v>45525</v>
      </c>
    </row>
    <row r="951" spans="1:10" x14ac:dyDescent="0.35">
      <c r="A951" t="s">
        <v>251</v>
      </c>
      <c r="B951">
        <v>2</v>
      </c>
      <c r="C951" t="s">
        <v>295</v>
      </c>
      <c r="D951" t="s">
        <v>224</v>
      </c>
      <c r="E951" t="s">
        <v>222</v>
      </c>
      <c r="F951">
        <v>3308.71</v>
      </c>
      <c r="G951" s="12">
        <v>9.3899999999999997E-2</v>
      </c>
      <c r="H951" s="12">
        <v>9.3899999999999997E-2</v>
      </c>
      <c r="I951" t="s">
        <v>253</v>
      </c>
      <c r="J951" s="10">
        <v>45647.625</v>
      </c>
    </row>
    <row r="953" spans="1:10" x14ac:dyDescent="0.35">
      <c r="A953" t="s">
        <v>251</v>
      </c>
      <c r="B953">
        <v>3</v>
      </c>
      <c r="C953" t="s">
        <v>296</v>
      </c>
      <c r="D953" t="s">
        <v>221</v>
      </c>
      <c r="E953" t="s">
        <v>222</v>
      </c>
      <c r="F953">
        <v>3158.56</v>
      </c>
      <c r="G953">
        <v>0.17641000000000001</v>
      </c>
      <c r="H953">
        <v>0.17641000000000001</v>
      </c>
      <c r="I953" t="s">
        <v>252</v>
      </c>
      <c r="J953" s="10">
        <v>45525</v>
      </c>
    </row>
    <row r="955" spans="1:10" x14ac:dyDescent="0.35">
      <c r="A955" t="s">
        <v>251</v>
      </c>
      <c r="B955">
        <v>4</v>
      </c>
      <c r="C955" t="s">
        <v>296</v>
      </c>
      <c r="D955" t="s">
        <v>224</v>
      </c>
      <c r="E955" t="s">
        <v>222</v>
      </c>
      <c r="F955">
        <v>3307.65</v>
      </c>
      <c r="G955" s="12">
        <v>9.3799999999999994E-2</v>
      </c>
      <c r="H955" s="12">
        <v>9.3799999999999994E-2</v>
      </c>
      <c r="I955" t="s">
        <v>253</v>
      </c>
      <c r="J955" s="10">
        <v>45647.625</v>
      </c>
    </row>
    <row r="957" spans="1:10" x14ac:dyDescent="0.35">
      <c r="A957" t="s">
        <v>254</v>
      </c>
      <c r="B957">
        <v>1</v>
      </c>
      <c r="C957" t="s">
        <v>295</v>
      </c>
      <c r="D957" t="s">
        <v>221</v>
      </c>
      <c r="E957" t="s">
        <v>222</v>
      </c>
      <c r="F957">
        <v>3623.66</v>
      </c>
      <c r="G957">
        <v>0.21231</v>
      </c>
      <c r="H957">
        <v>0.21231</v>
      </c>
      <c r="I957" t="s">
        <v>255</v>
      </c>
      <c r="J957" s="10">
        <v>45494</v>
      </c>
    </row>
    <row r="959" spans="1:10" x14ac:dyDescent="0.35">
      <c r="A959" t="s">
        <v>254</v>
      </c>
      <c r="B959">
        <v>2</v>
      </c>
      <c r="C959" t="s">
        <v>295</v>
      </c>
      <c r="D959" t="s">
        <v>224</v>
      </c>
      <c r="E959" t="s">
        <v>222</v>
      </c>
      <c r="F959">
        <v>4997.83</v>
      </c>
      <c r="G959">
        <v>0.13879</v>
      </c>
      <c r="H959">
        <v>0.13879</v>
      </c>
      <c r="I959" t="s">
        <v>256</v>
      </c>
      <c r="J959" s="10">
        <v>45647.333333333336</v>
      </c>
    </row>
    <row r="961" spans="1:10" x14ac:dyDescent="0.35">
      <c r="A961" t="s">
        <v>254</v>
      </c>
      <c r="B961">
        <v>3</v>
      </c>
      <c r="C961" t="s">
        <v>296</v>
      </c>
      <c r="D961" t="s">
        <v>221</v>
      </c>
      <c r="E961" t="s">
        <v>222</v>
      </c>
      <c r="F961">
        <v>4239.99</v>
      </c>
      <c r="G961">
        <v>0.24890000000000001</v>
      </c>
      <c r="H961">
        <v>0.24890000000000001</v>
      </c>
      <c r="I961" t="s">
        <v>255</v>
      </c>
      <c r="J961" s="10">
        <v>45494</v>
      </c>
    </row>
    <row r="963" spans="1:10" x14ac:dyDescent="0.35">
      <c r="A963" t="s">
        <v>254</v>
      </c>
      <c r="B963">
        <v>4</v>
      </c>
      <c r="C963" t="s">
        <v>296</v>
      </c>
      <c r="D963" t="s">
        <v>224</v>
      </c>
      <c r="E963" t="s">
        <v>222</v>
      </c>
      <c r="F963">
        <v>4996.37</v>
      </c>
      <c r="G963">
        <v>0.13875000000000001</v>
      </c>
      <c r="H963">
        <v>0.13875000000000001</v>
      </c>
      <c r="I963" t="s">
        <v>256</v>
      </c>
      <c r="J963" s="10">
        <v>45647.333333333336</v>
      </c>
    </row>
    <row r="965" spans="1:10" x14ac:dyDescent="0.35">
      <c r="A965" t="s">
        <v>257</v>
      </c>
      <c r="B965">
        <v>1</v>
      </c>
      <c r="C965" t="s">
        <v>295</v>
      </c>
      <c r="D965" t="s">
        <v>221</v>
      </c>
      <c r="E965" t="s">
        <v>222</v>
      </c>
      <c r="F965">
        <v>2808.12</v>
      </c>
      <c r="G965">
        <v>0.16206999999999999</v>
      </c>
      <c r="H965">
        <v>0.16206999999999999</v>
      </c>
      <c r="I965" t="s">
        <v>258</v>
      </c>
      <c r="J965" s="10">
        <v>45494</v>
      </c>
    </row>
    <row r="967" spans="1:10" x14ac:dyDescent="0.35">
      <c r="A967" t="s">
        <v>257</v>
      </c>
      <c r="B967">
        <v>2</v>
      </c>
      <c r="C967" t="s">
        <v>295</v>
      </c>
      <c r="D967" t="s">
        <v>224</v>
      </c>
      <c r="E967" t="s">
        <v>222</v>
      </c>
      <c r="F967">
        <v>4574.79</v>
      </c>
      <c r="G967">
        <v>0.12612000000000001</v>
      </c>
      <c r="H967">
        <v>0.12612000000000001</v>
      </c>
      <c r="I967" t="s">
        <v>259</v>
      </c>
      <c r="J967" s="10">
        <v>45312.625</v>
      </c>
    </row>
    <row r="969" spans="1:10" x14ac:dyDescent="0.35">
      <c r="A969" t="s">
        <v>257</v>
      </c>
      <c r="B969">
        <v>3</v>
      </c>
      <c r="C969" t="s">
        <v>296</v>
      </c>
      <c r="D969" t="s">
        <v>221</v>
      </c>
      <c r="E969" t="s">
        <v>222</v>
      </c>
      <c r="F969">
        <v>3399.36</v>
      </c>
      <c r="G969">
        <v>0.19653999999999999</v>
      </c>
      <c r="H969">
        <v>0.19653999999999999</v>
      </c>
      <c r="I969" t="s">
        <v>258</v>
      </c>
      <c r="J969" s="10">
        <v>45494</v>
      </c>
    </row>
    <row r="971" spans="1:10" x14ac:dyDescent="0.35">
      <c r="A971" t="s">
        <v>257</v>
      </c>
      <c r="B971">
        <v>4</v>
      </c>
      <c r="C971" t="s">
        <v>296</v>
      </c>
      <c r="D971" t="s">
        <v>224</v>
      </c>
      <c r="E971" t="s">
        <v>222</v>
      </c>
      <c r="F971">
        <v>4568.38</v>
      </c>
      <c r="G971">
        <v>0.12594</v>
      </c>
      <c r="H971">
        <v>0.12594</v>
      </c>
      <c r="I971" t="s">
        <v>259</v>
      </c>
      <c r="J971" s="10">
        <v>45312.625</v>
      </c>
    </row>
    <row r="973" spans="1:10" x14ac:dyDescent="0.35">
      <c r="A973" t="s">
        <v>260</v>
      </c>
      <c r="B973">
        <v>1</v>
      </c>
      <c r="C973" t="s">
        <v>295</v>
      </c>
      <c r="D973" t="s">
        <v>221</v>
      </c>
      <c r="E973" t="s">
        <v>222</v>
      </c>
      <c r="F973">
        <v>3872.04</v>
      </c>
      <c r="G973">
        <v>0.22277</v>
      </c>
      <c r="H973">
        <v>0.22277</v>
      </c>
      <c r="I973" t="s">
        <v>261</v>
      </c>
      <c r="J973" s="10">
        <v>45494</v>
      </c>
    </row>
    <row r="975" spans="1:10" x14ac:dyDescent="0.35">
      <c r="A975" t="s">
        <v>260</v>
      </c>
      <c r="B975">
        <v>2</v>
      </c>
      <c r="C975" t="s">
        <v>295</v>
      </c>
      <c r="D975" t="s">
        <v>224</v>
      </c>
      <c r="E975" t="s">
        <v>222</v>
      </c>
      <c r="F975">
        <v>4369.72</v>
      </c>
      <c r="G975">
        <v>0.12177</v>
      </c>
      <c r="H975">
        <v>0.12177</v>
      </c>
      <c r="I975" t="s">
        <v>262</v>
      </c>
      <c r="J975" s="10">
        <v>45647.625</v>
      </c>
    </row>
    <row r="977" spans="1:10" x14ac:dyDescent="0.35">
      <c r="A977" t="s">
        <v>260</v>
      </c>
      <c r="B977">
        <v>3</v>
      </c>
      <c r="C977" t="s">
        <v>296</v>
      </c>
      <c r="D977" t="s">
        <v>221</v>
      </c>
      <c r="E977" t="s">
        <v>222</v>
      </c>
      <c r="F977">
        <v>4555.7</v>
      </c>
      <c r="G977">
        <v>0.26612999999999998</v>
      </c>
      <c r="H977">
        <v>0.26612999999999998</v>
      </c>
      <c r="I977" t="s">
        <v>261</v>
      </c>
      <c r="J977" s="10">
        <v>45494</v>
      </c>
    </row>
    <row r="979" spans="1:10" x14ac:dyDescent="0.35">
      <c r="A979" t="s">
        <v>260</v>
      </c>
      <c r="B979">
        <v>4</v>
      </c>
      <c r="C979" t="s">
        <v>296</v>
      </c>
      <c r="D979" t="s">
        <v>224</v>
      </c>
      <c r="E979" t="s">
        <v>222</v>
      </c>
      <c r="F979">
        <v>4368.47</v>
      </c>
      <c r="G979">
        <v>0.12174</v>
      </c>
      <c r="H979">
        <v>0.12174</v>
      </c>
      <c r="I979" t="s">
        <v>262</v>
      </c>
      <c r="J979" s="10">
        <v>45647.625</v>
      </c>
    </row>
    <row r="981" spans="1:10" x14ac:dyDescent="0.35">
      <c r="A981" t="s">
        <v>263</v>
      </c>
      <c r="B981">
        <v>1</v>
      </c>
      <c r="C981" t="s">
        <v>295</v>
      </c>
      <c r="D981" t="s">
        <v>221</v>
      </c>
      <c r="E981" t="s">
        <v>222</v>
      </c>
      <c r="F981">
        <v>3733.5</v>
      </c>
      <c r="G981">
        <v>0.20971999999999999</v>
      </c>
      <c r="H981">
        <v>0.20971999999999999</v>
      </c>
      <c r="I981" t="s">
        <v>264</v>
      </c>
      <c r="J981" s="10">
        <v>45494</v>
      </c>
    </row>
    <row r="983" spans="1:10" x14ac:dyDescent="0.35">
      <c r="A983" t="s">
        <v>263</v>
      </c>
      <c r="B983">
        <v>2</v>
      </c>
      <c r="C983" t="s">
        <v>295</v>
      </c>
      <c r="D983" t="s">
        <v>224</v>
      </c>
      <c r="E983" t="s">
        <v>222</v>
      </c>
      <c r="F983">
        <v>2487.89</v>
      </c>
      <c r="G983" s="12">
        <v>8.0199999999999994E-2</v>
      </c>
      <c r="H983" s="12">
        <v>8.0199999999999994E-2</v>
      </c>
      <c r="I983" t="s">
        <v>265</v>
      </c>
      <c r="J983">
        <v>45648</v>
      </c>
    </row>
    <row r="985" spans="1:10" x14ac:dyDescent="0.35">
      <c r="A985" t="s">
        <v>263</v>
      </c>
      <c r="B985">
        <v>3</v>
      </c>
      <c r="C985" t="s">
        <v>296</v>
      </c>
      <c r="D985" t="s">
        <v>221</v>
      </c>
      <c r="E985" t="s">
        <v>222</v>
      </c>
      <c r="F985">
        <v>4246.74</v>
      </c>
      <c r="G985">
        <v>0.23855000000000001</v>
      </c>
      <c r="H985">
        <v>0.23855000000000001</v>
      </c>
      <c r="I985" t="s">
        <v>264</v>
      </c>
      <c r="J985" s="10">
        <v>45494</v>
      </c>
    </row>
    <row r="987" spans="1:10" x14ac:dyDescent="0.35">
      <c r="A987" t="s">
        <v>263</v>
      </c>
      <c r="B987">
        <v>4</v>
      </c>
      <c r="C987" t="s">
        <v>296</v>
      </c>
      <c r="D987" t="s">
        <v>224</v>
      </c>
      <c r="E987" t="s">
        <v>222</v>
      </c>
      <c r="F987">
        <v>2486.17</v>
      </c>
      <c r="G987" s="12">
        <v>8.0100000000000005E-2</v>
      </c>
      <c r="H987" s="12">
        <v>8.0100000000000005E-2</v>
      </c>
      <c r="I987" t="s">
        <v>265</v>
      </c>
      <c r="J987">
        <v>45648</v>
      </c>
    </row>
    <row r="989" spans="1:10" x14ac:dyDescent="0.35">
      <c r="A989" t="s">
        <v>266</v>
      </c>
      <c r="B989">
        <v>1</v>
      </c>
      <c r="C989" t="s">
        <v>295</v>
      </c>
      <c r="D989" t="s">
        <v>221</v>
      </c>
      <c r="E989" t="s">
        <v>222</v>
      </c>
      <c r="F989">
        <v>4943.05</v>
      </c>
      <c r="G989">
        <v>0.28061000000000003</v>
      </c>
      <c r="H989">
        <v>0.28061000000000003</v>
      </c>
      <c r="I989" t="s">
        <v>267</v>
      </c>
      <c r="J989" s="10">
        <v>45494</v>
      </c>
    </row>
    <row r="991" spans="1:10" x14ac:dyDescent="0.35">
      <c r="A991" t="s">
        <v>266</v>
      </c>
      <c r="B991">
        <v>2</v>
      </c>
      <c r="C991" t="s">
        <v>295</v>
      </c>
      <c r="D991" t="s">
        <v>224</v>
      </c>
      <c r="E991" t="s">
        <v>222</v>
      </c>
      <c r="F991">
        <v>3487.47</v>
      </c>
      <c r="G991" s="12">
        <v>9.9500000000000005E-2</v>
      </c>
      <c r="H991" s="12">
        <v>9.9500000000000005E-2</v>
      </c>
      <c r="I991" t="s">
        <v>268</v>
      </c>
      <c r="J991" s="10">
        <v>45312.333333333336</v>
      </c>
    </row>
    <row r="993" spans="1:10" x14ac:dyDescent="0.35">
      <c r="A993" t="s">
        <v>266</v>
      </c>
      <c r="B993">
        <v>3</v>
      </c>
      <c r="C993" t="s">
        <v>296</v>
      </c>
      <c r="D993" t="s">
        <v>221</v>
      </c>
      <c r="E993" t="s">
        <v>222</v>
      </c>
      <c r="F993">
        <v>5582.92</v>
      </c>
      <c r="G993">
        <v>0.32044</v>
      </c>
      <c r="H993">
        <v>0.32044</v>
      </c>
      <c r="I993" t="s">
        <v>267</v>
      </c>
      <c r="J993" s="10">
        <v>45494</v>
      </c>
    </row>
    <row r="995" spans="1:10" x14ac:dyDescent="0.35">
      <c r="A995" t="s">
        <v>266</v>
      </c>
      <c r="B995">
        <v>4</v>
      </c>
      <c r="C995" t="s">
        <v>296</v>
      </c>
      <c r="D995" t="s">
        <v>224</v>
      </c>
      <c r="E995" t="s">
        <v>222</v>
      </c>
      <c r="F995">
        <v>3483.87</v>
      </c>
      <c r="G995" s="12">
        <v>9.9400000000000002E-2</v>
      </c>
      <c r="H995" s="12">
        <v>9.9400000000000002E-2</v>
      </c>
      <c r="I995" t="s">
        <v>268</v>
      </c>
      <c r="J995" s="10">
        <v>45312.333333333336</v>
      </c>
    </row>
    <row r="997" spans="1:10" x14ac:dyDescent="0.35">
      <c r="A997" t="s">
        <v>269</v>
      </c>
      <c r="B997">
        <v>1</v>
      </c>
      <c r="C997" t="s">
        <v>295</v>
      </c>
      <c r="D997" t="s">
        <v>221</v>
      </c>
      <c r="E997" t="s">
        <v>222</v>
      </c>
      <c r="F997">
        <v>2325.75</v>
      </c>
      <c r="G997">
        <v>0.15726999999999999</v>
      </c>
      <c r="H997">
        <v>0.15726999999999999</v>
      </c>
      <c r="I997" t="s">
        <v>270</v>
      </c>
      <c r="J997" s="10">
        <v>45494</v>
      </c>
    </row>
    <row r="999" spans="1:10" x14ac:dyDescent="0.35">
      <c r="A999" t="s">
        <v>269</v>
      </c>
      <c r="B999">
        <v>2</v>
      </c>
      <c r="C999" t="s">
        <v>295</v>
      </c>
      <c r="D999" t="s">
        <v>224</v>
      </c>
      <c r="E999" t="s">
        <v>222</v>
      </c>
      <c r="F999">
        <v>4159.68</v>
      </c>
      <c r="G999">
        <v>0.11252</v>
      </c>
      <c r="H999">
        <v>0.11252</v>
      </c>
      <c r="I999" t="s">
        <v>271</v>
      </c>
      <c r="J999">
        <v>45313</v>
      </c>
    </row>
    <row r="1001" spans="1:10" x14ac:dyDescent="0.35">
      <c r="A1001" t="s">
        <v>269</v>
      </c>
      <c r="B1001">
        <v>3</v>
      </c>
      <c r="C1001" t="s">
        <v>296</v>
      </c>
      <c r="D1001" t="s">
        <v>221</v>
      </c>
      <c r="E1001" t="s">
        <v>222</v>
      </c>
      <c r="F1001">
        <v>2983.35</v>
      </c>
      <c r="G1001">
        <v>0.20069000000000001</v>
      </c>
      <c r="H1001">
        <v>0.20069000000000001</v>
      </c>
      <c r="I1001" t="s">
        <v>270</v>
      </c>
      <c r="J1001" s="10">
        <v>45494</v>
      </c>
    </row>
    <row r="1003" spans="1:10" x14ac:dyDescent="0.35">
      <c r="A1003" t="s">
        <v>269</v>
      </c>
      <c r="B1003">
        <v>4</v>
      </c>
      <c r="C1003" t="s">
        <v>296</v>
      </c>
      <c r="D1003" t="s">
        <v>224</v>
      </c>
      <c r="E1003" t="s">
        <v>222</v>
      </c>
      <c r="F1003">
        <v>4160.68</v>
      </c>
      <c r="G1003">
        <v>0.11255</v>
      </c>
      <c r="H1003">
        <v>0.11255</v>
      </c>
      <c r="I1003" t="s">
        <v>271</v>
      </c>
      <c r="J1003">
        <v>45313</v>
      </c>
    </row>
    <row r="1005" spans="1:10" x14ac:dyDescent="0.35">
      <c r="A1005" t="s">
        <v>272</v>
      </c>
    </row>
    <row r="1007" spans="1:10" x14ac:dyDescent="0.35">
      <c r="A1007" t="s">
        <v>210</v>
      </c>
      <c r="C1007" t="s">
        <v>273</v>
      </c>
      <c r="D1007" t="s">
        <v>274</v>
      </c>
      <c r="E1007" t="s">
        <v>288</v>
      </c>
      <c r="F1007" t="s">
        <v>289</v>
      </c>
      <c r="G1007" t="s">
        <v>290</v>
      </c>
      <c r="H1007" t="s">
        <v>291</v>
      </c>
      <c r="I1007" t="s">
        <v>292</v>
      </c>
      <c r="J1007" t="s">
        <v>293</v>
      </c>
    </row>
    <row r="1009" spans="1:10" x14ac:dyDescent="0.35">
      <c r="A1009" t="s">
        <v>219</v>
      </c>
      <c r="B1009">
        <v>1</v>
      </c>
      <c r="C1009" t="s">
        <v>279</v>
      </c>
      <c r="D1009" t="s">
        <v>297</v>
      </c>
      <c r="E1009">
        <v>1143.4000000000001</v>
      </c>
      <c r="F1009">
        <v>2.65</v>
      </c>
      <c r="G1009">
        <v>9.0299999999999994</v>
      </c>
      <c r="H1009">
        <v>10.199999999999999</v>
      </c>
      <c r="I1009">
        <v>9.65</v>
      </c>
      <c r="J1009">
        <v>9.8699999999999992</v>
      </c>
    </row>
    <row r="1011" spans="1:10" x14ac:dyDescent="0.35">
      <c r="A1011" t="s">
        <v>219</v>
      </c>
      <c r="B1011">
        <v>2</v>
      </c>
      <c r="C1011" t="s">
        <v>279</v>
      </c>
      <c r="D1011" t="s">
        <v>298</v>
      </c>
      <c r="E1011">
        <v>1142.9000000000001</v>
      </c>
      <c r="F1011">
        <v>2.65</v>
      </c>
      <c r="G1011">
        <v>9.0299999999999994</v>
      </c>
      <c r="H1011">
        <v>10.199999999999999</v>
      </c>
      <c r="I1011">
        <v>9.65</v>
      </c>
      <c r="J1011">
        <v>9.8699999999999992</v>
      </c>
    </row>
    <row r="1013" spans="1:10" x14ac:dyDescent="0.35">
      <c r="A1013" t="s">
        <v>227</v>
      </c>
      <c r="B1013">
        <v>1</v>
      </c>
      <c r="C1013" t="s">
        <v>279</v>
      </c>
      <c r="D1013" t="s">
        <v>297</v>
      </c>
      <c r="E1013">
        <v>2371.9</v>
      </c>
      <c r="F1013">
        <v>2.71</v>
      </c>
      <c r="G1013">
        <v>9.26</v>
      </c>
      <c r="H1013">
        <v>10.49</v>
      </c>
      <c r="I1013">
        <v>9.92</v>
      </c>
      <c r="J1013">
        <v>10.3</v>
      </c>
    </row>
    <row r="1015" spans="1:10" x14ac:dyDescent="0.35">
      <c r="A1015" t="s">
        <v>227</v>
      </c>
      <c r="B1015">
        <v>2</v>
      </c>
      <c r="C1015" t="s">
        <v>279</v>
      </c>
      <c r="D1015" t="s">
        <v>298</v>
      </c>
      <c r="E1015">
        <v>2731.4</v>
      </c>
      <c r="F1015">
        <v>2.71</v>
      </c>
      <c r="G1015">
        <v>9.26</v>
      </c>
      <c r="H1015">
        <v>10.49</v>
      </c>
      <c r="I1015">
        <v>9.92</v>
      </c>
      <c r="J1015">
        <v>10.3</v>
      </c>
    </row>
    <row r="1017" spans="1:10" x14ac:dyDescent="0.35">
      <c r="A1017" t="s">
        <v>230</v>
      </c>
      <c r="B1017">
        <v>1</v>
      </c>
      <c r="C1017" t="s">
        <v>279</v>
      </c>
      <c r="D1017" t="s">
        <v>297</v>
      </c>
      <c r="E1017">
        <v>2136.1</v>
      </c>
      <c r="F1017">
        <v>2.65</v>
      </c>
      <c r="G1017">
        <v>9.0399999999999991</v>
      </c>
      <c r="H1017">
        <v>10.210000000000001</v>
      </c>
      <c r="I1017">
        <v>9.66</v>
      </c>
      <c r="J1017">
        <v>9.8800000000000008</v>
      </c>
    </row>
    <row r="1019" spans="1:10" x14ac:dyDescent="0.35">
      <c r="A1019" t="s">
        <v>230</v>
      </c>
      <c r="B1019">
        <v>2</v>
      </c>
      <c r="C1019" t="s">
        <v>279</v>
      </c>
      <c r="D1019" t="s">
        <v>298</v>
      </c>
      <c r="E1019">
        <v>2458.6999999999998</v>
      </c>
      <c r="F1019">
        <v>2.65</v>
      </c>
      <c r="G1019">
        <v>9.0299999999999994</v>
      </c>
      <c r="H1019">
        <v>10.199999999999999</v>
      </c>
      <c r="I1019">
        <v>9.65</v>
      </c>
      <c r="J1019">
        <v>9.8699999999999992</v>
      </c>
    </row>
    <row r="1021" spans="1:10" x14ac:dyDescent="0.35">
      <c r="A1021" t="s">
        <v>233</v>
      </c>
      <c r="B1021">
        <v>1</v>
      </c>
      <c r="C1021" t="s">
        <v>279</v>
      </c>
      <c r="D1021" t="s">
        <v>297</v>
      </c>
      <c r="E1021">
        <v>2897.9</v>
      </c>
      <c r="F1021">
        <v>2.71</v>
      </c>
      <c r="G1021">
        <v>9.25</v>
      </c>
      <c r="H1021">
        <v>10.47</v>
      </c>
      <c r="I1021">
        <v>9.91</v>
      </c>
      <c r="J1021">
        <v>10.27</v>
      </c>
    </row>
    <row r="1023" spans="1:10" x14ac:dyDescent="0.35">
      <c r="A1023" t="s">
        <v>233</v>
      </c>
      <c r="B1023">
        <v>2</v>
      </c>
      <c r="C1023" t="s">
        <v>279</v>
      </c>
      <c r="D1023" t="s">
        <v>298</v>
      </c>
      <c r="E1023">
        <v>3462.1</v>
      </c>
      <c r="F1023">
        <v>2.71</v>
      </c>
      <c r="G1023">
        <v>9.23</v>
      </c>
      <c r="H1023">
        <v>10.45</v>
      </c>
      <c r="I1023">
        <v>9.89</v>
      </c>
      <c r="J1023">
        <v>10.24</v>
      </c>
    </row>
    <row r="1025" spans="1:10" x14ac:dyDescent="0.35">
      <c r="A1025" t="s">
        <v>236</v>
      </c>
      <c r="B1025">
        <v>1</v>
      </c>
      <c r="C1025" t="s">
        <v>279</v>
      </c>
      <c r="D1025" t="s">
        <v>297</v>
      </c>
      <c r="E1025">
        <v>2202.4</v>
      </c>
      <c r="F1025">
        <v>2.65</v>
      </c>
      <c r="G1025">
        <v>9.0299999999999994</v>
      </c>
      <c r="H1025">
        <v>10.199999999999999</v>
      </c>
      <c r="I1025">
        <v>9.65</v>
      </c>
      <c r="J1025">
        <v>9.8699999999999992</v>
      </c>
    </row>
    <row r="1027" spans="1:10" x14ac:dyDescent="0.35">
      <c r="A1027" t="s">
        <v>236</v>
      </c>
      <c r="B1027">
        <v>2</v>
      </c>
      <c r="C1027" t="s">
        <v>279</v>
      </c>
      <c r="D1027" t="s">
        <v>298</v>
      </c>
      <c r="E1027">
        <v>2602.1999999999998</v>
      </c>
      <c r="F1027">
        <v>2.65</v>
      </c>
      <c r="G1027">
        <v>9.0299999999999994</v>
      </c>
      <c r="H1027">
        <v>10.199999999999999</v>
      </c>
      <c r="I1027">
        <v>9.65</v>
      </c>
      <c r="J1027">
        <v>9.8699999999999992</v>
      </c>
    </row>
    <row r="1029" spans="1:10" x14ac:dyDescent="0.35">
      <c r="A1029" t="s">
        <v>239</v>
      </c>
      <c r="B1029">
        <v>1</v>
      </c>
      <c r="C1029" t="s">
        <v>279</v>
      </c>
      <c r="D1029" t="s">
        <v>297</v>
      </c>
      <c r="E1029">
        <v>2468.6</v>
      </c>
      <c r="F1029">
        <v>2.65</v>
      </c>
      <c r="G1029">
        <v>9.0299999999999994</v>
      </c>
      <c r="H1029">
        <v>10.199999999999999</v>
      </c>
      <c r="I1029">
        <v>9.65</v>
      </c>
      <c r="J1029">
        <v>9.8699999999999992</v>
      </c>
    </row>
    <row r="1031" spans="1:10" x14ac:dyDescent="0.35">
      <c r="A1031" t="s">
        <v>239</v>
      </c>
      <c r="B1031">
        <v>2</v>
      </c>
      <c r="C1031" t="s">
        <v>279</v>
      </c>
      <c r="D1031" t="s">
        <v>298</v>
      </c>
      <c r="E1031">
        <v>2932</v>
      </c>
      <c r="F1031">
        <v>2.65</v>
      </c>
      <c r="G1031">
        <v>9.0299999999999994</v>
      </c>
      <c r="H1031">
        <v>10.199999999999999</v>
      </c>
      <c r="I1031">
        <v>9.65</v>
      </c>
      <c r="J1031">
        <v>9.8699999999999992</v>
      </c>
    </row>
    <row r="1033" spans="1:10" x14ac:dyDescent="0.35">
      <c r="A1033" t="s">
        <v>242</v>
      </c>
      <c r="B1033">
        <v>1</v>
      </c>
      <c r="C1033" t="s">
        <v>279</v>
      </c>
      <c r="D1033" t="s">
        <v>297</v>
      </c>
      <c r="E1033">
        <v>3235.9</v>
      </c>
      <c r="F1033">
        <v>2.67</v>
      </c>
      <c r="G1033">
        <v>9.11</v>
      </c>
      <c r="H1033">
        <v>10.29</v>
      </c>
      <c r="I1033">
        <v>9.74</v>
      </c>
      <c r="J1033">
        <v>10.01</v>
      </c>
    </row>
    <row r="1035" spans="1:10" x14ac:dyDescent="0.35">
      <c r="A1035" t="s">
        <v>242</v>
      </c>
      <c r="B1035">
        <v>2</v>
      </c>
      <c r="C1035" t="s">
        <v>279</v>
      </c>
      <c r="D1035" t="s">
        <v>298</v>
      </c>
      <c r="E1035">
        <v>3832.3</v>
      </c>
      <c r="F1035">
        <v>2.67</v>
      </c>
      <c r="G1035">
        <v>9.1</v>
      </c>
      <c r="H1035">
        <v>10.29</v>
      </c>
      <c r="I1035">
        <v>9.73</v>
      </c>
      <c r="J1035">
        <v>10</v>
      </c>
    </row>
    <row r="1037" spans="1:10" x14ac:dyDescent="0.35">
      <c r="A1037" t="s">
        <v>245</v>
      </c>
      <c r="B1037">
        <v>1</v>
      </c>
      <c r="C1037" t="s">
        <v>279</v>
      </c>
      <c r="D1037" t="s">
        <v>297</v>
      </c>
      <c r="E1037">
        <v>3290.6</v>
      </c>
      <c r="F1037">
        <v>2.68</v>
      </c>
      <c r="G1037">
        <v>9.15</v>
      </c>
      <c r="H1037">
        <v>10.34</v>
      </c>
      <c r="I1037">
        <v>9.7799999999999994</v>
      </c>
      <c r="J1037">
        <v>10.08</v>
      </c>
    </row>
    <row r="1039" spans="1:10" x14ac:dyDescent="0.35">
      <c r="A1039" t="s">
        <v>245</v>
      </c>
      <c r="B1039">
        <v>2</v>
      </c>
      <c r="C1039" t="s">
        <v>279</v>
      </c>
      <c r="D1039" t="s">
        <v>298</v>
      </c>
      <c r="E1039">
        <v>3708.3</v>
      </c>
      <c r="F1039">
        <v>2.69</v>
      </c>
      <c r="G1039">
        <v>9.19</v>
      </c>
      <c r="H1039">
        <v>10.4</v>
      </c>
      <c r="I1039">
        <v>9.84</v>
      </c>
      <c r="J1039">
        <v>10.16</v>
      </c>
    </row>
    <row r="1041" spans="1:10" x14ac:dyDescent="0.35">
      <c r="A1041" t="s">
        <v>248</v>
      </c>
      <c r="B1041">
        <v>1</v>
      </c>
      <c r="C1041" t="s">
        <v>279</v>
      </c>
      <c r="D1041" t="s">
        <v>297</v>
      </c>
      <c r="E1041">
        <v>4639.7</v>
      </c>
      <c r="F1041">
        <v>2.65</v>
      </c>
      <c r="G1041">
        <v>9.0299999999999994</v>
      </c>
      <c r="H1041">
        <v>10.210000000000001</v>
      </c>
      <c r="I1041">
        <v>9.66</v>
      </c>
      <c r="J1041">
        <v>9.8800000000000008</v>
      </c>
    </row>
    <row r="1043" spans="1:10" x14ac:dyDescent="0.35">
      <c r="A1043" t="s">
        <v>248</v>
      </c>
      <c r="B1043">
        <v>2</v>
      </c>
      <c r="C1043" t="s">
        <v>279</v>
      </c>
      <c r="D1043" t="s">
        <v>298</v>
      </c>
      <c r="E1043">
        <v>5028.7</v>
      </c>
      <c r="F1043">
        <v>2.66</v>
      </c>
      <c r="G1043">
        <v>9.09</v>
      </c>
      <c r="H1043">
        <v>10.27</v>
      </c>
      <c r="I1043">
        <v>9.7100000000000009</v>
      </c>
      <c r="J1043">
        <v>9.9700000000000006</v>
      </c>
    </row>
    <row r="1045" spans="1:10" x14ac:dyDescent="0.35">
      <c r="A1045" t="s">
        <v>251</v>
      </c>
      <c r="B1045">
        <v>1</v>
      </c>
      <c r="C1045" t="s">
        <v>279</v>
      </c>
      <c r="D1045" t="s">
        <v>297</v>
      </c>
      <c r="E1045">
        <v>3148.1</v>
      </c>
      <c r="F1045">
        <v>2.76</v>
      </c>
      <c r="G1045">
        <v>9.41</v>
      </c>
      <c r="H1045">
        <v>10.67</v>
      </c>
      <c r="I1045">
        <v>10.1</v>
      </c>
      <c r="J1045">
        <v>10.58</v>
      </c>
    </row>
    <row r="1047" spans="1:10" x14ac:dyDescent="0.35">
      <c r="A1047" t="s">
        <v>251</v>
      </c>
      <c r="B1047">
        <v>2</v>
      </c>
      <c r="C1047" t="s">
        <v>279</v>
      </c>
      <c r="D1047" t="s">
        <v>298</v>
      </c>
      <c r="E1047">
        <v>3569.9</v>
      </c>
      <c r="F1047">
        <v>2.75</v>
      </c>
      <c r="G1047">
        <v>9.4</v>
      </c>
      <c r="H1047">
        <v>10.65</v>
      </c>
      <c r="I1047">
        <v>10.07</v>
      </c>
      <c r="J1047">
        <v>10.54</v>
      </c>
    </row>
    <row r="1049" spans="1:10" x14ac:dyDescent="0.35">
      <c r="A1049" t="s">
        <v>254</v>
      </c>
      <c r="B1049">
        <v>1</v>
      </c>
      <c r="C1049" t="s">
        <v>279</v>
      </c>
      <c r="D1049" t="s">
        <v>297</v>
      </c>
      <c r="E1049">
        <v>3995.7</v>
      </c>
      <c r="F1049">
        <v>2.73</v>
      </c>
      <c r="G1049">
        <v>9.3000000000000007</v>
      </c>
      <c r="H1049">
        <v>10.53</v>
      </c>
      <c r="I1049">
        <v>9.9600000000000009</v>
      </c>
      <c r="J1049">
        <v>10.36</v>
      </c>
    </row>
    <row r="1051" spans="1:10" x14ac:dyDescent="0.35">
      <c r="A1051" t="s">
        <v>254</v>
      </c>
      <c r="B1051">
        <v>2</v>
      </c>
      <c r="C1051" t="s">
        <v>279</v>
      </c>
      <c r="D1051" t="s">
        <v>298</v>
      </c>
      <c r="E1051">
        <v>4672.6000000000004</v>
      </c>
      <c r="F1051">
        <v>2.72</v>
      </c>
      <c r="G1051">
        <v>9.3000000000000007</v>
      </c>
      <c r="H1051">
        <v>10.53</v>
      </c>
      <c r="I1051">
        <v>9.9600000000000009</v>
      </c>
      <c r="J1051">
        <v>10.35</v>
      </c>
    </row>
    <row r="1053" spans="1:10" x14ac:dyDescent="0.35">
      <c r="A1053" t="s">
        <v>257</v>
      </c>
      <c r="B1053">
        <v>1</v>
      </c>
      <c r="C1053" t="s">
        <v>279</v>
      </c>
      <c r="D1053" t="s">
        <v>297</v>
      </c>
      <c r="E1053">
        <v>3158</v>
      </c>
      <c r="F1053">
        <v>2.74</v>
      </c>
      <c r="G1053">
        <v>9.35</v>
      </c>
      <c r="H1053">
        <v>10.59</v>
      </c>
      <c r="I1053">
        <v>10.02</v>
      </c>
      <c r="J1053">
        <v>10.45</v>
      </c>
    </row>
    <row r="1055" spans="1:10" x14ac:dyDescent="0.35">
      <c r="A1055" t="s">
        <v>257</v>
      </c>
      <c r="B1055">
        <v>2</v>
      </c>
      <c r="C1055" t="s">
        <v>279</v>
      </c>
      <c r="D1055" t="s">
        <v>298</v>
      </c>
      <c r="E1055">
        <v>3796.8</v>
      </c>
      <c r="F1055">
        <v>2.74</v>
      </c>
      <c r="G1055">
        <v>9.33</v>
      </c>
      <c r="H1055">
        <v>10.57</v>
      </c>
      <c r="I1055">
        <v>10</v>
      </c>
      <c r="J1055">
        <v>10.43</v>
      </c>
    </row>
    <row r="1057" spans="1:10" x14ac:dyDescent="0.35">
      <c r="A1057" t="s">
        <v>260</v>
      </c>
      <c r="B1057">
        <v>1</v>
      </c>
      <c r="C1057" t="s">
        <v>279</v>
      </c>
      <c r="D1057" t="s">
        <v>297</v>
      </c>
      <c r="E1057">
        <v>4422.8</v>
      </c>
      <c r="F1057">
        <v>2.75</v>
      </c>
      <c r="G1057">
        <v>9.3699999999999992</v>
      </c>
      <c r="H1057">
        <v>10.62</v>
      </c>
      <c r="I1057">
        <v>10.050000000000001</v>
      </c>
      <c r="J1057">
        <v>10.5</v>
      </c>
    </row>
    <row r="1059" spans="1:10" x14ac:dyDescent="0.35">
      <c r="A1059" t="s">
        <v>260</v>
      </c>
      <c r="B1059">
        <v>2</v>
      </c>
      <c r="C1059" t="s">
        <v>279</v>
      </c>
      <c r="D1059" t="s">
        <v>298</v>
      </c>
      <c r="E1059">
        <v>5166.8999999999996</v>
      </c>
      <c r="F1059">
        <v>2.74</v>
      </c>
      <c r="G1059">
        <v>9.34</v>
      </c>
      <c r="H1059">
        <v>10.58</v>
      </c>
      <c r="I1059">
        <v>10.01</v>
      </c>
      <c r="J1059">
        <v>10.44</v>
      </c>
    </row>
    <row r="1061" spans="1:10" x14ac:dyDescent="0.35">
      <c r="A1061" t="s">
        <v>263</v>
      </c>
      <c r="B1061">
        <v>1</v>
      </c>
      <c r="C1061" t="s">
        <v>279</v>
      </c>
      <c r="D1061" t="s">
        <v>297</v>
      </c>
      <c r="E1061">
        <v>4266.6000000000004</v>
      </c>
      <c r="F1061">
        <v>2.76</v>
      </c>
      <c r="G1061">
        <v>9.4</v>
      </c>
      <c r="H1061">
        <v>10.66</v>
      </c>
      <c r="I1061">
        <v>10.08</v>
      </c>
      <c r="J1061">
        <v>10.56</v>
      </c>
    </row>
    <row r="1063" spans="1:10" x14ac:dyDescent="0.35">
      <c r="A1063" t="s">
        <v>263</v>
      </c>
      <c r="B1063">
        <v>2</v>
      </c>
      <c r="C1063" t="s">
        <v>279</v>
      </c>
      <c r="D1063" t="s">
        <v>298</v>
      </c>
      <c r="E1063">
        <v>4809</v>
      </c>
      <c r="F1063">
        <v>2.75</v>
      </c>
      <c r="G1063">
        <v>9.39</v>
      </c>
      <c r="H1063">
        <v>10.64</v>
      </c>
      <c r="I1063">
        <v>10.07</v>
      </c>
      <c r="J1063">
        <v>10.53</v>
      </c>
    </row>
    <row r="1065" spans="1:10" x14ac:dyDescent="0.35">
      <c r="A1065" t="s">
        <v>266</v>
      </c>
      <c r="B1065">
        <v>1</v>
      </c>
      <c r="C1065" t="s">
        <v>279</v>
      </c>
      <c r="D1065" t="s">
        <v>297</v>
      </c>
      <c r="E1065">
        <v>5687.4</v>
      </c>
      <c r="F1065">
        <v>2.75</v>
      </c>
      <c r="G1065">
        <v>9.4</v>
      </c>
      <c r="H1065">
        <v>10.65</v>
      </c>
      <c r="I1065">
        <v>10.08</v>
      </c>
      <c r="J1065">
        <v>10.55</v>
      </c>
    </row>
    <row r="1067" spans="1:10" x14ac:dyDescent="0.35">
      <c r="A1067" t="s">
        <v>266</v>
      </c>
      <c r="B1067">
        <v>2</v>
      </c>
      <c r="C1067" t="s">
        <v>279</v>
      </c>
      <c r="D1067" t="s">
        <v>298</v>
      </c>
      <c r="E1067">
        <v>6409.6</v>
      </c>
      <c r="F1067">
        <v>2.75</v>
      </c>
      <c r="G1067">
        <v>9.3800000000000008</v>
      </c>
      <c r="H1067">
        <v>10.63</v>
      </c>
      <c r="I1067">
        <v>10.06</v>
      </c>
      <c r="J1067">
        <v>10.51</v>
      </c>
    </row>
    <row r="1069" spans="1:10" x14ac:dyDescent="0.35">
      <c r="A1069" t="s">
        <v>269</v>
      </c>
      <c r="B1069">
        <v>1</v>
      </c>
      <c r="C1069" t="s">
        <v>279</v>
      </c>
      <c r="D1069" t="s">
        <v>297</v>
      </c>
      <c r="E1069">
        <v>2552.3000000000002</v>
      </c>
      <c r="F1069">
        <v>2.66</v>
      </c>
      <c r="G1069">
        <v>9.09</v>
      </c>
      <c r="H1069">
        <v>10.27</v>
      </c>
      <c r="I1069">
        <v>9.7100000000000009</v>
      </c>
      <c r="J1069">
        <v>9.9700000000000006</v>
      </c>
    </row>
    <row r="1071" spans="1:10" x14ac:dyDescent="0.35">
      <c r="A1071" t="s">
        <v>269</v>
      </c>
      <c r="B1071">
        <v>2</v>
      </c>
      <c r="C1071" t="s">
        <v>279</v>
      </c>
      <c r="D1071" t="s">
        <v>298</v>
      </c>
      <c r="E1071">
        <v>3280.7</v>
      </c>
      <c r="F1071">
        <v>2.67</v>
      </c>
      <c r="G1071">
        <v>9.1</v>
      </c>
      <c r="H1071">
        <v>10.28</v>
      </c>
      <c r="I1071">
        <v>9.73</v>
      </c>
      <c r="J1071">
        <v>9.99</v>
      </c>
    </row>
    <row r="1073" spans="1:10" x14ac:dyDescent="0.35">
      <c r="A1073" t="s">
        <v>302</v>
      </c>
      <c r="B1073" t="s">
        <v>303</v>
      </c>
      <c r="C1073" t="s">
        <v>207</v>
      </c>
    </row>
    <row r="1075" spans="1:10" x14ac:dyDescent="0.35">
      <c r="A1075" t="s">
        <v>209</v>
      </c>
    </row>
    <row r="1077" spans="1:10" x14ac:dyDescent="0.35">
      <c r="A1077" t="s">
        <v>210</v>
      </c>
      <c r="C1077" t="s">
        <v>211</v>
      </c>
      <c r="D1077" t="s">
        <v>212</v>
      </c>
      <c r="E1077" t="s">
        <v>213</v>
      </c>
      <c r="F1077" t="s">
        <v>214</v>
      </c>
      <c r="G1077" t="s">
        <v>215</v>
      </c>
      <c r="H1077" t="s">
        <v>216</v>
      </c>
      <c r="I1077" t="s">
        <v>217</v>
      </c>
      <c r="J1077" t="s">
        <v>218</v>
      </c>
    </row>
    <row r="1079" spans="1:10" x14ac:dyDescent="0.35">
      <c r="A1079" t="s">
        <v>219</v>
      </c>
      <c r="B1079">
        <v>1</v>
      </c>
      <c r="C1079" t="s">
        <v>304</v>
      </c>
      <c r="D1079" t="s">
        <v>221</v>
      </c>
      <c r="E1079" t="s">
        <v>222</v>
      </c>
      <c r="F1079">
        <v>0</v>
      </c>
      <c r="G1079">
        <v>0</v>
      </c>
      <c r="H1079">
        <v>0</v>
      </c>
      <c r="J1079" s="11">
        <v>0</v>
      </c>
    </row>
    <row r="1081" spans="1:10" x14ac:dyDescent="0.35">
      <c r="A1081" t="s">
        <v>219</v>
      </c>
      <c r="B1081">
        <v>2</v>
      </c>
      <c r="C1081" t="s">
        <v>304</v>
      </c>
      <c r="D1081" t="s">
        <v>224</v>
      </c>
      <c r="E1081" t="s">
        <v>222</v>
      </c>
      <c r="F1081">
        <v>1099.0999999999999</v>
      </c>
      <c r="G1081" s="12">
        <v>2.64E-2</v>
      </c>
      <c r="H1081" s="12">
        <v>2.64E-2</v>
      </c>
      <c r="I1081" t="s">
        <v>225</v>
      </c>
      <c r="J1081">
        <v>45648</v>
      </c>
    </row>
    <row r="1083" spans="1:10" x14ac:dyDescent="0.35">
      <c r="A1083" t="s">
        <v>219</v>
      </c>
      <c r="B1083">
        <v>3</v>
      </c>
      <c r="C1083" t="s">
        <v>305</v>
      </c>
      <c r="D1083" t="s">
        <v>221</v>
      </c>
      <c r="E1083" t="s">
        <v>222</v>
      </c>
      <c r="F1083">
        <v>1473.72</v>
      </c>
      <c r="G1083" s="12">
        <v>9.5899999999999999E-2</v>
      </c>
      <c r="H1083" s="12">
        <v>9.5899999999999999E-2</v>
      </c>
      <c r="I1083" t="s">
        <v>223</v>
      </c>
      <c r="J1083" s="10">
        <v>45525</v>
      </c>
    </row>
    <row r="1085" spans="1:10" x14ac:dyDescent="0.35">
      <c r="A1085" t="s">
        <v>219</v>
      </c>
      <c r="B1085">
        <v>4</v>
      </c>
      <c r="C1085" t="s">
        <v>305</v>
      </c>
      <c r="D1085" t="s">
        <v>224</v>
      </c>
      <c r="E1085" t="s">
        <v>222</v>
      </c>
      <c r="F1085">
        <v>3041.93</v>
      </c>
      <c r="G1085" s="12">
        <v>7.3099999999999998E-2</v>
      </c>
      <c r="H1085" s="12">
        <v>7.3099999999999998E-2</v>
      </c>
      <c r="I1085" t="s">
        <v>225</v>
      </c>
      <c r="J1085" s="10">
        <v>45647.729166666664</v>
      </c>
    </row>
    <row r="1087" spans="1:10" x14ac:dyDescent="0.35">
      <c r="A1087" t="s">
        <v>219</v>
      </c>
      <c r="B1087">
        <v>5</v>
      </c>
      <c r="C1087" t="s">
        <v>306</v>
      </c>
      <c r="D1087" t="s">
        <v>221</v>
      </c>
      <c r="E1087" t="s">
        <v>222</v>
      </c>
      <c r="F1087">
        <v>0</v>
      </c>
      <c r="G1087">
        <v>0</v>
      </c>
      <c r="H1087">
        <v>0</v>
      </c>
      <c r="J1087" s="11">
        <v>0</v>
      </c>
    </row>
    <row r="1089" spans="1:10" x14ac:dyDescent="0.35">
      <c r="A1089" t="s">
        <v>219</v>
      </c>
      <c r="B1089">
        <v>6</v>
      </c>
      <c r="C1089" t="s">
        <v>306</v>
      </c>
      <c r="D1089" t="s">
        <v>224</v>
      </c>
      <c r="E1089" t="s">
        <v>222</v>
      </c>
      <c r="F1089">
        <v>135.57</v>
      </c>
      <c r="G1089" s="12">
        <v>3.2599999999999999E-3</v>
      </c>
      <c r="H1089" s="12">
        <v>3.2599999999999999E-3</v>
      </c>
      <c r="I1089" t="s">
        <v>225</v>
      </c>
      <c r="J1089" s="10">
        <v>45647.737500000003</v>
      </c>
    </row>
    <row r="1091" spans="1:10" x14ac:dyDescent="0.35">
      <c r="A1091" t="s">
        <v>219</v>
      </c>
      <c r="B1091">
        <v>7</v>
      </c>
      <c r="C1091" t="s">
        <v>307</v>
      </c>
      <c r="D1091" t="s">
        <v>221</v>
      </c>
      <c r="E1091" t="s">
        <v>222</v>
      </c>
      <c r="F1091">
        <v>1376.08</v>
      </c>
      <c r="G1091" s="12">
        <v>8.9599999999999999E-2</v>
      </c>
      <c r="H1091" s="12">
        <v>8.9599999999999999E-2</v>
      </c>
      <c r="I1091" t="s">
        <v>223</v>
      </c>
      <c r="J1091" s="10">
        <v>45525</v>
      </c>
    </row>
    <row r="1093" spans="1:10" x14ac:dyDescent="0.35">
      <c r="A1093" t="s">
        <v>219</v>
      </c>
      <c r="B1093">
        <v>8</v>
      </c>
      <c r="C1093" t="s">
        <v>307</v>
      </c>
      <c r="D1093" t="s">
        <v>224</v>
      </c>
      <c r="E1093" t="s">
        <v>222</v>
      </c>
      <c r="F1093">
        <v>2172.84</v>
      </c>
      <c r="G1093" s="12">
        <v>5.2200000000000003E-2</v>
      </c>
      <c r="H1093" s="12">
        <v>5.2200000000000003E-2</v>
      </c>
      <c r="I1093" t="s">
        <v>225</v>
      </c>
      <c r="J1093" s="10">
        <v>45647.629166666666</v>
      </c>
    </row>
    <row r="1095" spans="1:10" x14ac:dyDescent="0.35">
      <c r="A1095" t="s">
        <v>219</v>
      </c>
      <c r="B1095">
        <v>9</v>
      </c>
      <c r="C1095" t="s">
        <v>308</v>
      </c>
      <c r="D1095" t="s">
        <v>221</v>
      </c>
      <c r="E1095" t="s">
        <v>222</v>
      </c>
      <c r="F1095">
        <v>0</v>
      </c>
      <c r="G1095">
        <v>0</v>
      </c>
      <c r="H1095">
        <v>0</v>
      </c>
      <c r="J1095" s="11">
        <v>0</v>
      </c>
    </row>
    <row r="1097" spans="1:10" x14ac:dyDescent="0.35">
      <c r="A1097" t="s">
        <v>219</v>
      </c>
      <c r="B1097">
        <v>10</v>
      </c>
      <c r="C1097" t="s">
        <v>308</v>
      </c>
      <c r="D1097" t="s">
        <v>224</v>
      </c>
      <c r="E1097" t="s">
        <v>222</v>
      </c>
      <c r="F1097">
        <v>902.87</v>
      </c>
      <c r="G1097" s="12">
        <v>2.1700000000000001E-2</v>
      </c>
      <c r="H1097" s="12">
        <v>2.1700000000000001E-2</v>
      </c>
      <c r="I1097" t="s">
        <v>225</v>
      </c>
      <c r="J1097" s="10">
        <v>45647.737500000003</v>
      </c>
    </row>
    <row r="1099" spans="1:10" x14ac:dyDescent="0.35">
      <c r="A1099" t="s">
        <v>219</v>
      </c>
      <c r="B1099">
        <v>11</v>
      </c>
      <c r="C1099" t="s">
        <v>309</v>
      </c>
      <c r="D1099" t="s">
        <v>221</v>
      </c>
      <c r="E1099" t="s">
        <v>222</v>
      </c>
      <c r="F1099">
        <v>1095.24</v>
      </c>
      <c r="G1099" s="12">
        <v>7.1300000000000002E-2</v>
      </c>
      <c r="H1099" s="12">
        <v>7.1300000000000002E-2</v>
      </c>
      <c r="I1099" t="s">
        <v>223</v>
      </c>
      <c r="J1099" s="10">
        <v>45525</v>
      </c>
    </row>
    <row r="1101" spans="1:10" x14ac:dyDescent="0.35">
      <c r="A1101" t="s">
        <v>219</v>
      </c>
      <c r="B1101">
        <v>12</v>
      </c>
      <c r="C1101" t="s">
        <v>309</v>
      </c>
      <c r="D1101" t="s">
        <v>224</v>
      </c>
      <c r="E1101" t="s">
        <v>222</v>
      </c>
      <c r="F1101">
        <v>3112.59</v>
      </c>
      <c r="G1101" s="12">
        <v>7.4800000000000005E-2</v>
      </c>
      <c r="H1101" s="12">
        <v>7.4800000000000005E-2</v>
      </c>
      <c r="I1101" t="s">
        <v>225</v>
      </c>
      <c r="J1101" s="10">
        <v>45647.73333333333</v>
      </c>
    </row>
    <row r="1103" spans="1:10" x14ac:dyDescent="0.35">
      <c r="A1103" t="s">
        <v>219</v>
      </c>
      <c r="B1103">
        <v>13</v>
      </c>
      <c r="C1103" t="s">
        <v>310</v>
      </c>
      <c r="D1103" t="s">
        <v>221</v>
      </c>
      <c r="E1103" t="s">
        <v>222</v>
      </c>
      <c r="F1103">
        <v>0</v>
      </c>
      <c r="G1103">
        <v>0</v>
      </c>
      <c r="H1103">
        <v>0</v>
      </c>
      <c r="J1103" s="11">
        <v>0</v>
      </c>
    </row>
    <row r="1105" spans="1:10" x14ac:dyDescent="0.35">
      <c r="A1105" t="s">
        <v>219</v>
      </c>
      <c r="B1105">
        <v>14</v>
      </c>
      <c r="C1105" t="s">
        <v>310</v>
      </c>
      <c r="D1105" t="s">
        <v>224</v>
      </c>
      <c r="E1105" t="s">
        <v>222</v>
      </c>
      <c r="F1105">
        <v>1109.5899999999999</v>
      </c>
      <c r="G1105" s="12">
        <v>2.6700000000000002E-2</v>
      </c>
      <c r="H1105" s="12">
        <v>2.6700000000000002E-2</v>
      </c>
      <c r="I1105" t="s">
        <v>225</v>
      </c>
      <c r="J1105">
        <v>45648</v>
      </c>
    </row>
    <row r="1107" spans="1:10" x14ac:dyDescent="0.35">
      <c r="A1107" t="s">
        <v>219</v>
      </c>
      <c r="B1107">
        <v>15</v>
      </c>
      <c r="C1107" t="s">
        <v>311</v>
      </c>
      <c r="D1107" t="s">
        <v>221</v>
      </c>
      <c r="E1107" t="s">
        <v>222</v>
      </c>
      <c r="F1107">
        <v>4318.6499999999996</v>
      </c>
      <c r="G1107">
        <v>0.28116000000000002</v>
      </c>
      <c r="H1107">
        <v>0.28116000000000002</v>
      </c>
      <c r="I1107" t="s">
        <v>223</v>
      </c>
      <c r="J1107" s="10">
        <v>45525</v>
      </c>
    </row>
    <row r="1109" spans="1:10" x14ac:dyDescent="0.35">
      <c r="A1109" t="s">
        <v>219</v>
      </c>
      <c r="B1109">
        <v>16</v>
      </c>
      <c r="C1109" t="s">
        <v>311</v>
      </c>
      <c r="D1109" t="s">
        <v>224</v>
      </c>
      <c r="E1109" t="s">
        <v>222</v>
      </c>
      <c r="F1109">
        <v>3050.38</v>
      </c>
      <c r="G1109" s="12">
        <v>7.3300000000000004E-2</v>
      </c>
      <c r="H1109" s="12">
        <v>7.3300000000000004E-2</v>
      </c>
      <c r="I1109" t="s">
        <v>225</v>
      </c>
      <c r="J1109" s="10">
        <v>45647.729166666664</v>
      </c>
    </row>
    <row r="1111" spans="1:10" x14ac:dyDescent="0.35">
      <c r="A1111" t="s">
        <v>219</v>
      </c>
      <c r="B1111">
        <v>17</v>
      </c>
      <c r="C1111" t="s">
        <v>312</v>
      </c>
      <c r="D1111" t="s">
        <v>221</v>
      </c>
      <c r="E1111" t="s">
        <v>222</v>
      </c>
      <c r="F1111">
        <v>0</v>
      </c>
      <c r="G1111">
        <v>0</v>
      </c>
      <c r="H1111">
        <v>0</v>
      </c>
      <c r="J1111" s="11">
        <v>0</v>
      </c>
    </row>
    <row r="1113" spans="1:10" x14ac:dyDescent="0.35">
      <c r="A1113" t="s">
        <v>219</v>
      </c>
      <c r="B1113">
        <v>18</v>
      </c>
      <c r="C1113" t="s">
        <v>312</v>
      </c>
      <c r="D1113" t="s">
        <v>224</v>
      </c>
      <c r="E1113" t="s">
        <v>222</v>
      </c>
      <c r="F1113">
        <v>141.24</v>
      </c>
      <c r="G1113" s="12">
        <v>3.3999999999999998E-3</v>
      </c>
      <c r="H1113" s="12">
        <v>3.3999999999999998E-3</v>
      </c>
      <c r="I1113" t="s">
        <v>225</v>
      </c>
      <c r="J1113" s="10">
        <v>45647.737500000003</v>
      </c>
    </row>
    <row r="1115" spans="1:10" x14ac:dyDescent="0.35">
      <c r="A1115" t="s">
        <v>219</v>
      </c>
      <c r="B1115">
        <v>19</v>
      </c>
      <c r="C1115" t="s">
        <v>313</v>
      </c>
      <c r="D1115" t="s">
        <v>221</v>
      </c>
      <c r="E1115" t="s">
        <v>222</v>
      </c>
      <c r="F1115">
        <v>4303.58</v>
      </c>
      <c r="G1115">
        <v>0.28017999999999998</v>
      </c>
      <c r="H1115">
        <v>0.28017999999999998</v>
      </c>
      <c r="I1115" t="s">
        <v>223</v>
      </c>
      <c r="J1115" s="10">
        <v>45525</v>
      </c>
    </row>
    <row r="1117" spans="1:10" x14ac:dyDescent="0.35">
      <c r="A1117" t="s">
        <v>219</v>
      </c>
      <c r="B1117">
        <v>20</v>
      </c>
      <c r="C1117" t="s">
        <v>313</v>
      </c>
      <c r="D1117" t="s">
        <v>224</v>
      </c>
      <c r="E1117" t="s">
        <v>222</v>
      </c>
      <c r="F1117">
        <v>2181.46</v>
      </c>
      <c r="G1117" s="12">
        <v>5.2400000000000002E-2</v>
      </c>
      <c r="H1117" s="12">
        <v>5.2400000000000002E-2</v>
      </c>
      <c r="I1117" t="s">
        <v>225</v>
      </c>
      <c r="J1117" s="10">
        <v>45647.629166666666</v>
      </c>
    </row>
    <row r="1119" spans="1:10" x14ac:dyDescent="0.35">
      <c r="A1119" t="s">
        <v>219</v>
      </c>
      <c r="B1119">
        <v>21</v>
      </c>
      <c r="C1119" t="s">
        <v>314</v>
      </c>
      <c r="D1119" t="s">
        <v>221</v>
      </c>
      <c r="E1119" t="s">
        <v>222</v>
      </c>
      <c r="F1119">
        <v>0</v>
      </c>
      <c r="G1119">
        <v>0</v>
      </c>
      <c r="H1119">
        <v>0</v>
      </c>
      <c r="J1119" s="11">
        <v>0</v>
      </c>
    </row>
    <row r="1121" spans="1:10" x14ac:dyDescent="0.35">
      <c r="A1121" t="s">
        <v>219</v>
      </c>
      <c r="B1121">
        <v>22</v>
      </c>
      <c r="C1121" t="s">
        <v>314</v>
      </c>
      <c r="D1121" t="s">
        <v>224</v>
      </c>
      <c r="E1121" t="s">
        <v>222</v>
      </c>
      <c r="F1121">
        <v>908.23</v>
      </c>
      <c r="G1121" s="12">
        <v>2.18E-2</v>
      </c>
      <c r="H1121" s="12">
        <v>2.18E-2</v>
      </c>
      <c r="I1121" t="s">
        <v>225</v>
      </c>
      <c r="J1121" s="10">
        <v>45647.737500000003</v>
      </c>
    </row>
    <row r="1123" spans="1:10" x14ac:dyDescent="0.35">
      <c r="A1123" t="s">
        <v>219</v>
      </c>
      <c r="B1123">
        <v>23</v>
      </c>
      <c r="C1123" t="s">
        <v>315</v>
      </c>
      <c r="D1123" t="s">
        <v>221</v>
      </c>
      <c r="E1123" t="s">
        <v>222</v>
      </c>
      <c r="F1123">
        <v>4309.5</v>
      </c>
      <c r="G1123">
        <v>0.28055999999999998</v>
      </c>
      <c r="H1123">
        <v>0.28055999999999998</v>
      </c>
      <c r="I1123" t="s">
        <v>223</v>
      </c>
      <c r="J1123" s="10">
        <v>45525</v>
      </c>
    </row>
    <row r="1125" spans="1:10" x14ac:dyDescent="0.35">
      <c r="A1125" t="s">
        <v>219</v>
      </c>
      <c r="B1125">
        <v>24</v>
      </c>
      <c r="C1125" t="s">
        <v>315</v>
      </c>
      <c r="D1125" t="s">
        <v>224</v>
      </c>
      <c r="E1125" t="s">
        <v>222</v>
      </c>
      <c r="F1125">
        <v>3118.64</v>
      </c>
      <c r="G1125" s="12">
        <v>7.4999999999999997E-2</v>
      </c>
      <c r="H1125" s="12">
        <v>7.4999999999999997E-2</v>
      </c>
      <c r="I1125" t="s">
        <v>225</v>
      </c>
      <c r="J1125" s="10">
        <v>45647.737500000003</v>
      </c>
    </row>
    <row r="1127" spans="1:10" x14ac:dyDescent="0.35">
      <c r="A1127" t="s">
        <v>219</v>
      </c>
      <c r="B1127">
        <v>25</v>
      </c>
      <c r="C1127" t="s">
        <v>316</v>
      </c>
      <c r="D1127" t="s">
        <v>221</v>
      </c>
      <c r="E1127" t="s">
        <v>222</v>
      </c>
      <c r="F1127">
        <v>0</v>
      </c>
      <c r="G1127">
        <v>0</v>
      </c>
      <c r="H1127">
        <v>0</v>
      </c>
      <c r="J1127" s="11">
        <v>0</v>
      </c>
    </row>
    <row r="1129" spans="1:10" x14ac:dyDescent="0.35">
      <c r="A1129" t="s">
        <v>219</v>
      </c>
      <c r="B1129">
        <v>26</v>
      </c>
      <c r="C1129" t="s">
        <v>316</v>
      </c>
      <c r="D1129" t="s">
        <v>224</v>
      </c>
      <c r="E1129" t="s">
        <v>222</v>
      </c>
      <c r="F1129">
        <v>1107.96</v>
      </c>
      <c r="G1129" s="12">
        <v>2.6599999999999999E-2</v>
      </c>
      <c r="H1129" s="12">
        <v>2.6599999999999999E-2</v>
      </c>
      <c r="I1129" t="s">
        <v>225</v>
      </c>
      <c r="J1129">
        <v>45648</v>
      </c>
    </row>
    <row r="1131" spans="1:10" x14ac:dyDescent="0.35">
      <c r="A1131" t="s">
        <v>219</v>
      </c>
      <c r="B1131">
        <v>27</v>
      </c>
      <c r="C1131" t="s">
        <v>317</v>
      </c>
      <c r="D1131" t="s">
        <v>221</v>
      </c>
      <c r="E1131" t="s">
        <v>222</v>
      </c>
      <c r="F1131">
        <v>4148.96</v>
      </c>
      <c r="G1131">
        <v>0.27011000000000002</v>
      </c>
      <c r="H1131">
        <v>0.27011000000000002</v>
      </c>
      <c r="I1131" t="s">
        <v>223</v>
      </c>
      <c r="J1131" s="10">
        <v>45525</v>
      </c>
    </row>
    <row r="1133" spans="1:10" x14ac:dyDescent="0.35">
      <c r="A1133" t="s">
        <v>219</v>
      </c>
      <c r="B1133">
        <v>28</v>
      </c>
      <c r="C1133" t="s">
        <v>317</v>
      </c>
      <c r="D1133" t="s">
        <v>224</v>
      </c>
      <c r="E1133" t="s">
        <v>222</v>
      </c>
      <c r="F1133">
        <v>3048.89</v>
      </c>
      <c r="G1133" s="12">
        <v>7.3300000000000004E-2</v>
      </c>
      <c r="H1133" s="12">
        <v>7.3300000000000004E-2</v>
      </c>
      <c r="I1133" t="s">
        <v>225</v>
      </c>
      <c r="J1133" s="10">
        <v>45647.729166666664</v>
      </c>
    </row>
    <row r="1135" spans="1:10" x14ac:dyDescent="0.35">
      <c r="A1135" t="s">
        <v>219</v>
      </c>
      <c r="B1135">
        <v>29</v>
      </c>
      <c r="C1135" t="s">
        <v>318</v>
      </c>
      <c r="D1135" t="s">
        <v>221</v>
      </c>
      <c r="E1135" t="s">
        <v>222</v>
      </c>
      <c r="F1135">
        <v>0</v>
      </c>
      <c r="G1135">
        <v>0</v>
      </c>
      <c r="H1135">
        <v>0</v>
      </c>
      <c r="J1135" s="11">
        <v>0</v>
      </c>
    </row>
    <row r="1137" spans="1:10" x14ac:dyDescent="0.35">
      <c r="A1137" t="s">
        <v>219</v>
      </c>
      <c r="B1137">
        <v>30</v>
      </c>
      <c r="C1137" t="s">
        <v>318</v>
      </c>
      <c r="D1137" t="s">
        <v>224</v>
      </c>
      <c r="E1137" t="s">
        <v>222</v>
      </c>
      <c r="F1137">
        <v>135.58000000000001</v>
      </c>
      <c r="G1137" s="12">
        <v>3.2599999999999999E-3</v>
      </c>
      <c r="H1137" s="12">
        <v>3.2599999999999999E-3</v>
      </c>
      <c r="I1137" t="s">
        <v>225</v>
      </c>
      <c r="J1137" s="10">
        <v>45647.737500000003</v>
      </c>
    </row>
    <row r="1139" spans="1:10" x14ac:dyDescent="0.35">
      <c r="A1139" t="s">
        <v>219</v>
      </c>
      <c r="B1139">
        <v>31</v>
      </c>
      <c r="C1139" t="s">
        <v>319</v>
      </c>
      <c r="D1139" t="s">
        <v>221</v>
      </c>
      <c r="E1139" t="s">
        <v>222</v>
      </c>
      <c r="F1139">
        <v>398.22</v>
      </c>
      <c r="G1139" s="12">
        <v>2.5899999999999999E-2</v>
      </c>
      <c r="H1139" s="12">
        <v>2.5899999999999999E-2</v>
      </c>
      <c r="I1139" t="s">
        <v>223</v>
      </c>
      <c r="J1139" s="10">
        <v>45525</v>
      </c>
    </row>
    <row r="1141" spans="1:10" x14ac:dyDescent="0.35">
      <c r="A1141" t="s">
        <v>219</v>
      </c>
      <c r="B1141">
        <v>32</v>
      </c>
      <c r="C1141" t="s">
        <v>319</v>
      </c>
      <c r="D1141" t="s">
        <v>224</v>
      </c>
      <c r="E1141" t="s">
        <v>222</v>
      </c>
      <c r="F1141">
        <v>2172.8200000000002</v>
      </c>
      <c r="G1141" s="12">
        <v>5.2200000000000003E-2</v>
      </c>
      <c r="H1141" s="12">
        <v>5.2200000000000003E-2</v>
      </c>
      <c r="I1141" t="s">
        <v>225</v>
      </c>
      <c r="J1141" s="10">
        <v>45647.629166666666</v>
      </c>
    </row>
    <row r="1143" spans="1:10" x14ac:dyDescent="0.35">
      <c r="A1143" t="s">
        <v>219</v>
      </c>
      <c r="B1143">
        <v>33</v>
      </c>
      <c r="C1143" t="s">
        <v>320</v>
      </c>
      <c r="D1143" t="s">
        <v>221</v>
      </c>
      <c r="E1143" t="s">
        <v>222</v>
      </c>
      <c r="F1143">
        <v>0</v>
      </c>
      <c r="G1143">
        <v>0</v>
      </c>
      <c r="H1143">
        <v>0</v>
      </c>
      <c r="J1143" s="11">
        <v>0</v>
      </c>
    </row>
    <row r="1145" spans="1:10" x14ac:dyDescent="0.35">
      <c r="A1145" t="s">
        <v>219</v>
      </c>
      <c r="B1145">
        <v>34</v>
      </c>
      <c r="C1145" t="s">
        <v>320</v>
      </c>
      <c r="D1145" t="s">
        <v>224</v>
      </c>
      <c r="E1145" t="s">
        <v>222</v>
      </c>
      <c r="F1145">
        <v>893.4</v>
      </c>
      <c r="G1145" s="12">
        <v>2.1499999999999998E-2</v>
      </c>
      <c r="H1145" s="12">
        <v>2.1499999999999998E-2</v>
      </c>
      <c r="I1145" t="s">
        <v>225</v>
      </c>
      <c r="J1145" s="10">
        <v>45647.737500000003</v>
      </c>
    </row>
    <row r="1147" spans="1:10" x14ac:dyDescent="0.35">
      <c r="A1147" t="s">
        <v>219</v>
      </c>
      <c r="B1147">
        <v>35</v>
      </c>
      <c r="C1147" t="s">
        <v>321</v>
      </c>
      <c r="D1147" t="s">
        <v>221</v>
      </c>
      <c r="E1147" t="s">
        <v>222</v>
      </c>
      <c r="F1147">
        <v>2275.33</v>
      </c>
      <c r="G1147">
        <v>0.14813000000000001</v>
      </c>
      <c r="H1147">
        <v>0.14813000000000001</v>
      </c>
      <c r="I1147" t="s">
        <v>223</v>
      </c>
      <c r="J1147" s="10">
        <v>45525</v>
      </c>
    </row>
    <row r="1149" spans="1:10" x14ac:dyDescent="0.35">
      <c r="A1149" t="s">
        <v>219</v>
      </c>
      <c r="B1149">
        <v>36</v>
      </c>
      <c r="C1149" t="s">
        <v>321</v>
      </c>
      <c r="D1149" t="s">
        <v>224</v>
      </c>
      <c r="E1149" t="s">
        <v>222</v>
      </c>
      <c r="F1149">
        <v>3102.56</v>
      </c>
      <c r="G1149" s="12">
        <v>7.46E-2</v>
      </c>
      <c r="H1149" s="12">
        <v>7.46E-2</v>
      </c>
      <c r="I1149" t="s">
        <v>225</v>
      </c>
      <c r="J1149" s="10">
        <v>45647.73333333333</v>
      </c>
    </row>
    <row r="1151" spans="1:10" x14ac:dyDescent="0.35">
      <c r="A1151" t="s">
        <v>219</v>
      </c>
      <c r="B1151">
        <v>37</v>
      </c>
      <c r="C1151" t="s">
        <v>322</v>
      </c>
      <c r="D1151" t="s">
        <v>221</v>
      </c>
      <c r="E1151" t="s">
        <v>222</v>
      </c>
      <c r="F1151">
        <v>0</v>
      </c>
      <c r="G1151">
        <v>0</v>
      </c>
      <c r="H1151">
        <v>0</v>
      </c>
      <c r="J1151" s="11">
        <v>0</v>
      </c>
    </row>
    <row r="1153" spans="1:10" x14ac:dyDescent="0.35">
      <c r="A1153" t="s">
        <v>219</v>
      </c>
      <c r="B1153">
        <v>38</v>
      </c>
      <c r="C1153" t="s">
        <v>322</v>
      </c>
      <c r="D1153" t="s">
        <v>224</v>
      </c>
      <c r="E1153" t="s">
        <v>222</v>
      </c>
      <c r="F1153">
        <v>898.79</v>
      </c>
      <c r="G1153" s="12">
        <v>2.1600000000000001E-2</v>
      </c>
      <c r="H1153" s="12">
        <v>2.1600000000000001E-2</v>
      </c>
      <c r="I1153" t="s">
        <v>225</v>
      </c>
      <c r="J1153" s="10">
        <v>45647.737500000003</v>
      </c>
    </row>
    <row r="1155" spans="1:10" x14ac:dyDescent="0.35">
      <c r="A1155" t="s">
        <v>219</v>
      </c>
      <c r="B1155">
        <v>39</v>
      </c>
      <c r="C1155" t="s">
        <v>323</v>
      </c>
      <c r="D1155" t="s">
        <v>221</v>
      </c>
      <c r="E1155" t="s">
        <v>222</v>
      </c>
      <c r="F1155">
        <v>2301.52</v>
      </c>
      <c r="G1155">
        <v>0.14984</v>
      </c>
      <c r="H1155">
        <v>0.14984</v>
      </c>
      <c r="I1155" t="s">
        <v>223</v>
      </c>
      <c r="J1155" s="10">
        <v>45525</v>
      </c>
    </row>
    <row r="1157" spans="1:10" x14ac:dyDescent="0.35">
      <c r="A1157" t="s">
        <v>219</v>
      </c>
      <c r="B1157">
        <v>40</v>
      </c>
      <c r="C1157" t="s">
        <v>323</v>
      </c>
      <c r="D1157" t="s">
        <v>224</v>
      </c>
      <c r="E1157" t="s">
        <v>222</v>
      </c>
      <c r="F1157">
        <v>3112.96</v>
      </c>
      <c r="G1157" s="12">
        <v>7.4800000000000005E-2</v>
      </c>
      <c r="H1157" s="12">
        <v>7.4800000000000005E-2</v>
      </c>
      <c r="I1157" t="s">
        <v>225</v>
      </c>
      <c r="J1157" s="10">
        <v>45647.73333333333</v>
      </c>
    </row>
    <row r="1159" spans="1:10" x14ac:dyDescent="0.35">
      <c r="A1159" t="s">
        <v>219</v>
      </c>
      <c r="B1159">
        <v>41</v>
      </c>
      <c r="C1159" t="s">
        <v>324</v>
      </c>
      <c r="D1159" t="s">
        <v>221</v>
      </c>
      <c r="E1159" t="s">
        <v>222</v>
      </c>
      <c r="F1159">
        <v>0</v>
      </c>
      <c r="G1159">
        <v>0</v>
      </c>
      <c r="H1159">
        <v>0</v>
      </c>
      <c r="J1159" s="11">
        <v>0</v>
      </c>
    </row>
    <row r="1161" spans="1:10" x14ac:dyDescent="0.35">
      <c r="A1161" t="s">
        <v>219</v>
      </c>
      <c r="B1161">
        <v>42</v>
      </c>
      <c r="C1161" t="s">
        <v>324</v>
      </c>
      <c r="D1161" t="s">
        <v>224</v>
      </c>
      <c r="E1161" t="s">
        <v>222</v>
      </c>
      <c r="F1161">
        <v>141.25</v>
      </c>
      <c r="G1161" s="12">
        <v>3.3999999999999998E-3</v>
      </c>
      <c r="H1161" s="12">
        <v>3.3999999999999998E-3</v>
      </c>
      <c r="I1161" t="s">
        <v>225</v>
      </c>
      <c r="J1161" s="10">
        <v>45647.737500000003</v>
      </c>
    </row>
    <row r="1163" spans="1:10" x14ac:dyDescent="0.35">
      <c r="A1163" t="s">
        <v>219</v>
      </c>
      <c r="B1163">
        <v>43</v>
      </c>
      <c r="C1163" t="s">
        <v>325</v>
      </c>
      <c r="D1163" t="s">
        <v>221</v>
      </c>
      <c r="E1163" t="s">
        <v>222</v>
      </c>
      <c r="F1163">
        <v>384.73</v>
      </c>
      <c r="G1163" s="12">
        <v>2.5000000000000001E-2</v>
      </c>
      <c r="H1163" s="12">
        <v>2.5000000000000001E-2</v>
      </c>
      <c r="I1163" t="s">
        <v>223</v>
      </c>
      <c r="J1163" s="10">
        <v>45525</v>
      </c>
    </row>
    <row r="1165" spans="1:10" x14ac:dyDescent="0.35">
      <c r="A1165" t="s">
        <v>219</v>
      </c>
      <c r="B1165">
        <v>44</v>
      </c>
      <c r="C1165" t="s">
        <v>325</v>
      </c>
      <c r="D1165" t="s">
        <v>224</v>
      </c>
      <c r="E1165" t="s">
        <v>222</v>
      </c>
      <c r="F1165">
        <v>2181.54</v>
      </c>
      <c r="G1165" s="12">
        <v>5.2499999999999998E-2</v>
      </c>
      <c r="H1165" s="12">
        <v>5.2499999999999998E-2</v>
      </c>
      <c r="I1165" t="s">
        <v>225</v>
      </c>
      <c r="J1165" s="10">
        <v>45647.629166666666</v>
      </c>
    </row>
    <row r="1167" spans="1:10" x14ac:dyDescent="0.35">
      <c r="A1167" t="s">
        <v>219</v>
      </c>
      <c r="B1167">
        <v>45</v>
      </c>
      <c r="C1167" t="s">
        <v>326</v>
      </c>
      <c r="D1167" t="s">
        <v>221</v>
      </c>
      <c r="E1167" t="s">
        <v>222</v>
      </c>
      <c r="F1167">
        <v>0</v>
      </c>
      <c r="G1167">
        <v>0</v>
      </c>
      <c r="H1167">
        <v>0</v>
      </c>
      <c r="J1167" s="11">
        <v>0</v>
      </c>
    </row>
    <row r="1169" spans="1:10" x14ac:dyDescent="0.35">
      <c r="A1169" t="s">
        <v>219</v>
      </c>
      <c r="B1169">
        <v>46</v>
      </c>
      <c r="C1169" t="s">
        <v>326</v>
      </c>
      <c r="D1169" t="s">
        <v>224</v>
      </c>
      <c r="E1169" t="s">
        <v>222</v>
      </c>
      <c r="F1169">
        <v>1118.45</v>
      </c>
      <c r="G1169" s="12">
        <v>2.69E-2</v>
      </c>
      <c r="H1169" s="12">
        <v>2.69E-2</v>
      </c>
      <c r="I1169" t="s">
        <v>225</v>
      </c>
      <c r="J1169">
        <v>45648</v>
      </c>
    </row>
    <row r="1171" spans="1:10" x14ac:dyDescent="0.35">
      <c r="A1171" t="s">
        <v>219</v>
      </c>
      <c r="B1171">
        <v>47</v>
      </c>
      <c r="C1171" t="s">
        <v>327</v>
      </c>
      <c r="D1171" t="s">
        <v>221</v>
      </c>
      <c r="E1171" t="s">
        <v>222</v>
      </c>
      <c r="F1171">
        <v>4145.71</v>
      </c>
      <c r="G1171">
        <v>0.26989999999999997</v>
      </c>
      <c r="H1171">
        <v>0.26989999999999997</v>
      </c>
      <c r="I1171" t="s">
        <v>223</v>
      </c>
      <c r="J1171" s="10">
        <v>45525</v>
      </c>
    </row>
    <row r="1173" spans="1:10" x14ac:dyDescent="0.35">
      <c r="A1173" t="s">
        <v>219</v>
      </c>
      <c r="B1173">
        <v>48</v>
      </c>
      <c r="C1173" t="s">
        <v>327</v>
      </c>
      <c r="D1173" t="s">
        <v>224</v>
      </c>
      <c r="E1173" t="s">
        <v>222</v>
      </c>
      <c r="F1173">
        <v>3057.34</v>
      </c>
      <c r="G1173" s="12">
        <v>7.3499999999999996E-2</v>
      </c>
      <c r="H1173" s="12">
        <v>7.3499999999999996E-2</v>
      </c>
      <c r="I1173" t="s">
        <v>225</v>
      </c>
      <c r="J1173" s="10">
        <v>45647.729166666664</v>
      </c>
    </row>
    <row r="1175" spans="1:10" x14ac:dyDescent="0.35">
      <c r="A1175" t="s">
        <v>227</v>
      </c>
      <c r="B1175">
        <v>1</v>
      </c>
      <c r="C1175" t="s">
        <v>304</v>
      </c>
      <c r="D1175" t="s">
        <v>221</v>
      </c>
      <c r="E1175" t="s">
        <v>222</v>
      </c>
      <c r="F1175">
        <v>1086.3499999999999</v>
      </c>
      <c r="G1175" s="12">
        <v>6.2300000000000001E-2</v>
      </c>
      <c r="H1175" s="12">
        <v>6.2300000000000001E-2</v>
      </c>
      <c r="I1175" t="s">
        <v>228</v>
      </c>
      <c r="J1175" s="10">
        <v>45525</v>
      </c>
    </row>
    <row r="1177" spans="1:10" x14ac:dyDescent="0.35">
      <c r="A1177" t="s">
        <v>227</v>
      </c>
      <c r="B1177">
        <v>2</v>
      </c>
      <c r="C1177" t="s">
        <v>304</v>
      </c>
      <c r="D1177" t="s">
        <v>224</v>
      </c>
      <c r="E1177" t="s">
        <v>222</v>
      </c>
      <c r="F1177">
        <v>236.6</v>
      </c>
      <c r="G1177" s="12">
        <v>6.5300000000000002E-3</v>
      </c>
      <c r="H1177" s="12">
        <v>6.5300000000000002E-3</v>
      </c>
      <c r="I1177" t="s">
        <v>229</v>
      </c>
      <c r="J1177" s="10">
        <v>45312.958333333336</v>
      </c>
    </row>
    <row r="1179" spans="1:10" x14ac:dyDescent="0.35">
      <c r="A1179" t="s">
        <v>227</v>
      </c>
      <c r="B1179">
        <v>3</v>
      </c>
      <c r="C1179" t="s">
        <v>305</v>
      </c>
      <c r="D1179" t="s">
        <v>221</v>
      </c>
      <c r="E1179" t="s">
        <v>222</v>
      </c>
      <c r="F1179">
        <v>4354.1400000000003</v>
      </c>
      <c r="G1179">
        <v>0.25237999999999999</v>
      </c>
      <c r="H1179">
        <v>0.25237999999999999</v>
      </c>
      <c r="I1179" t="s">
        <v>228</v>
      </c>
      <c r="J1179" s="10">
        <v>45525</v>
      </c>
    </row>
    <row r="1181" spans="1:10" x14ac:dyDescent="0.35">
      <c r="A1181" t="s">
        <v>227</v>
      </c>
      <c r="B1181">
        <v>4</v>
      </c>
      <c r="C1181" t="s">
        <v>305</v>
      </c>
      <c r="D1181" t="s">
        <v>224</v>
      </c>
      <c r="E1181" t="s">
        <v>222</v>
      </c>
      <c r="F1181">
        <v>4674</v>
      </c>
      <c r="G1181">
        <v>0.12877</v>
      </c>
      <c r="H1181">
        <v>0.12877</v>
      </c>
      <c r="I1181" t="s">
        <v>229</v>
      </c>
      <c r="J1181" s="10">
        <v>45312.333333333336</v>
      </c>
    </row>
    <row r="1183" spans="1:10" x14ac:dyDescent="0.35">
      <c r="A1183" t="s">
        <v>227</v>
      </c>
      <c r="B1183">
        <v>5</v>
      </c>
      <c r="C1183" t="s">
        <v>306</v>
      </c>
      <c r="D1183" t="s">
        <v>221</v>
      </c>
      <c r="E1183" t="s">
        <v>222</v>
      </c>
      <c r="F1183">
        <v>879.28</v>
      </c>
      <c r="G1183" s="12">
        <v>5.1499999999999997E-2</v>
      </c>
      <c r="H1183" s="12">
        <v>5.1499999999999997E-2</v>
      </c>
      <c r="I1183" t="s">
        <v>228</v>
      </c>
      <c r="J1183" s="10">
        <v>45525</v>
      </c>
    </row>
    <row r="1185" spans="1:10" x14ac:dyDescent="0.35">
      <c r="A1185" t="s">
        <v>227</v>
      </c>
      <c r="B1185">
        <v>6</v>
      </c>
      <c r="C1185" t="s">
        <v>306</v>
      </c>
      <c r="D1185" t="s">
        <v>224</v>
      </c>
      <c r="E1185" t="s">
        <v>222</v>
      </c>
      <c r="F1185">
        <v>0</v>
      </c>
      <c r="G1185">
        <v>0</v>
      </c>
      <c r="H1185">
        <v>0</v>
      </c>
      <c r="J1185" s="11">
        <v>0</v>
      </c>
    </row>
    <row r="1187" spans="1:10" x14ac:dyDescent="0.35">
      <c r="A1187" t="s">
        <v>227</v>
      </c>
      <c r="B1187">
        <v>7</v>
      </c>
      <c r="C1187" t="s">
        <v>307</v>
      </c>
      <c r="D1187" t="s">
        <v>221</v>
      </c>
      <c r="E1187" t="s">
        <v>222</v>
      </c>
      <c r="F1187">
        <v>3725.8</v>
      </c>
      <c r="G1187">
        <v>0.21815000000000001</v>
      </c>
      <c r="H1187">
        <v>0.21815000000000001</v>
      </c>
      <c r="I1187" t="s">
        <v>228</v>
      </c>
      <c r="J1187" s="10">
        <v>45525</v>
      </c>
    </row>
    <row r="1189" spans="1:10" x14ac:dyDescent="0.35">
      <c r="A1189" t="s">
        <v>227</v>
      </c>
      <c r="B1189">
        <v>8</v>
      </c>
      <c r="C1189" t="s">
        <v>307</v>
      </c>
      <c r="D1189" t="s">
        <v>224</v>
      </c>
      <c r="E1189" t="s">
        <v>222</v>
      </c>
      <c r="F1189">
        <v>3443.86</v>
      </c>
      <c r="G1189" s="12">
        <v>9.4899999999999998E-2</v>
      </c>
      <c r="H1189" s="12">
        <v>9.4899999999999998E-2</v>
      </c>
      <c r="I1189" t="s">
        <v>229</v>
      </c>
      <c r="J1189" s="10">
        <v>45312.341666666667</v>
      </c>
    </row>
    <row r="1191" spans="1:10" x14ac:dyDescent="0.35">
      <c r="A1191" t="s">
        <v>227</v>
      </c>
      <c r="B1191">
        <v>9</v>
      </c>
      <c r="C1191" t="s">
        <v>308</v>
      </c>
      <c r="D1191" t="s">
        <v>221</v>
      </c>
      <c r="E1191" t="s">
        <v>222</v>
      </c>
      <c r="F1191">
        <v>1131.1099999999999</v>
      </c>
      <c r="G1191" s="12">
        <v>6.5199999999999994E-2</v>
      </c>
      <c r="H1191" s="12">
        <v>6.5199999999999994E-2</v>
      </c>
      <c r="I1191" t="s">
        <v>228</v>
      </c>
      <c r="J1191" s="10">
        <v>45525</v>
      </c>
    </row>
    <row r="1193" spans="1:10" x14ac:dyDescent="0.35">
      <c r="A1193" t="s">
        <v>227</v>
      </c>
      <c r="B1193">
        <v>10</v>
      </c>
      <c r="C1193" t="s">
        <v>308</v>
      </c>
      <c r="D1193" t="s">
        <v>224</v>
      </c>
      <c r="E1193" t="s">
        <v>222</v>
      </c>
      <c r="F1193">
        <v>609.11</v>
      </c>
      <c r="G1193" s="12">
        <v>1.6799999999999999E-2</v>
      </c>
      <c r="H1193" s="12">
        <v>1.6799999999999999E-2</v>
      </c>
      <c r="I1193" t="s">
        <v>229</v>
      </c>
      <c r="J1193" s="10">
        <v>45312.916666666664</v>
      </c>
    </row>
    <row r="1195" spans="1:10" x14ac:dyDescent="0.35">
      <c r="A1195" t="s">
        <v>227</v>
      </c>
      <c r="B1195">
        <v>11</v>
      </c>
      <c r="C1195" t="s">
        <v>309</v>
      </c>
      <c r="D1195" t="s">
        <v>221</v>
      </c>
      <c r="E1195" t="s">
        <v>222</v>
      </c>
      <c r="F1195">
        <v>4403.6899999999996</v>
      </c>
      <c r="G1195">
        <v>0.25398999999999999</v>
      </c>
      <c r="H1195">
        <v>0.25398999999999999</v>
      </c>
      <c r="I1195" t="s">
        <v>228</v>
      </c>
      <c r="J1195" s="10">
        <v>45525</v>
      </c>
    </row>
    <row r="1197" spans="1:10" x14ac:dyDescent="0.35">
      <c r="A1197" t="s">
        <v>227</v>
      </c>
      <c r="B1197">
        <v>12</v>
      </c>
      <c r="C1197" t="s">
        <v>309</v>
      </c>
      <c r="D1197" t="s">
        <v>224</v>
      </c>
      <c r="E1197" t="s">
        <v>222</v>
      </c>
      <c r="F1197">
        <v>4642.6000000000004</v>
      </c>
      <c r="G1197">
        <v>0.12773999999999999</v>
      </c>
      <c r="H1197">
        <v>0.12773999999999999</v>
      </c>
      <c r="I1197" t="s">
        <v>229</v>
      </c>
      <c r="J1197" s="10">
        <v>45312.333333333336</v>
      </c>
    </row>
    <row r="1199" spans="1:10" x14ac:dyDescent="0.35">
      <c r="A1199" t="s">
        <v>227</v>
      </c>
      <c r="B1199">
        <v>13</v>
      </c>
      <c r="C1199" t="s">
        <v>310</v>
      </c>
      <c r="D1199" t="s">
        <v>221</v>
      </c>
      <c r="E1199" t="s">
        <v>222</v>
      </c>
      <c r="F1199">
        <v>1071.46</v>
      </c>
      <c r="G1199" s="12">
        <v>6.1499999999999999E-2</v>
      </c>
      <c r="H1199" s="12">
        <v>6.1499999999999999E-2</v>
      </c>
      <c r="I1199" t="s">
        <v>228</v>
      </c>
      <c r="J1199" s="10">
        <v>45525</v>
      </c>
    </row>
    <row r="1201" spans="1:10" x14ac:dyDescent="0.35">
      <c r="A1201" t="s">
        <v>227</v>
      </c>
      <c r="B1201">
        <v>14</v>
      </c>
      <c r="C1201" t="s">
        <v>310</v>
      </c>
      <c r="D1201" t="s">
        <v>224</v>
      </c>
      <c r="E1201" t="s">
        <v>222</v>
      </c>
      <c r="F1201">
        <v>236.6</v>
      </c>
      <c r="G1201" s="12">
        <v>6.5300000000000002E-3</v>
      </c>
      <c r="H1201" s="12">
        <v>6.5300000000000002E-3</v>
      </c>
      <c r="I1201" t="s">
        <v>229</v>
      </c>
      <c r="J1201" s="10">
        <v>45312.958333333336</v>
      </c>
    </row>
    <row r="1203" spans="1:10" x14ac:dyDescent="0.35">
      <c r="A1203" t="s">
        <v>227</v>
      </c>
      <c r="B1203">
        <v>15</v>
      </c>
      <c r="C1203" t="s">
        <v>311</v>
      </c>
      <c r="D1203" t="s">
        <v>221</v>
      </c>
      <c r="E1203" t="s">
        <v>222</v>
      </c>
      <c r="F1203">
        <v>7110.44</v>
      </c>
      <c r="G1203">
        <v>0.41721999999999998</v>
      </c>
      <c r="H1203">
        <v>0.41721999999999998</v>
      </c>
      <c r="I1203" t="s">
        <v>228</v>
      </c>
      <c r="J1203" s="10">
        <v>45525</v>
      </c>
    </row>
    <row r="1205" spans="1:10" x14ac:dyDescent="0.35">
      <c r="A1205" t="s">
        <v>227</v>
      </c>
      <c r="B1205">
        <v>16</v>
      </c>
      <c r="C1205" t="s">
        <v>311</v>
      </c>
      <c r="D1205" t="s">
        <v>224</v>
      </c>
      <c r="E1205" t="s">
        <v>222</v>
      </c>
      <c r="F1205">
        <v>4673.99</v>
      </c>
      <c r="G1205">
        <v>0.12877</v>
      </c>
      <c r="H1205">
        <v>0.12877</v>
      </c>
      <c r="I1205" t="s">
        <v>229</v>
      </c>
      <c r="J1205" s="10">
        <v>45312.333333333336</v>
      </c>
    </row>
    <row r="1207" spans="1:10" x14ac:dyDescent="0.35">
      <c r="A1207" t="s">
        <v>227</v>
      </c>
      <c r="B1207">
        <v>17</v>
      </c>
      <c r="C1207" t="s">
        <v>312</v>
      </c>
      <c r="D1207" t="s">
        <v>221</v>
      </c>
      <c r="E1207" t="s">
        <v>222</v>
      </c>
      <c r="F1207">
        <v>862.9</v>
      </c>
      <c r="G1207" s="12">
        <v>5.0500000000000003E-2</v>
      </c>
      <c r="H1207" s="12">
        <v>5.0500000000000003E-2</v>
      </c>
      <c r="I1207" t="s">
        <v>228</v>
      </c>
      <c r="J1207" s="10">
        <v>45525</v>
      </c>
    </row>
    <row r="1209" spans="1:10" x14ac:dyDescent="0.35">
      <c r="A1209" t="s">
        <v>227</v>
      </c>
      <c r="B1209">
        <v>18</v>
      </c>
      <c r="C1209" t="s">
        <v>312</v>
      </c>
      <c r="D1209" t="s">
        <v>224</v>
      </c>
      <c r="E1209" t="s">
        <v>222</v>
      </c>
      <c r="F1209">
        <v>0</v>
      </c>
      <c r="G1209">
        <v>0</v>
      </c>
      <c r="H1209">
        <v>0</v>
      </c>
      <c r="J1209" s="11">
        <v>0</v>
      </c>
    </row>
    <row r="1211" spans="1:10" x14ac:dyDescent="0.35">
      <c r="A1211" t="s">
        <v>227</v>
      </c>
      <c r="B1211">
        <v>19</v>
      </c>
      <c r="C1211" t="s">
        <v>313</v>
      </c>
      <c r="D1211" t="s">
        <v>221</v>
      </c>
      <c r="E1211" t="s">
        <v>222</v>
      </c>
      <c r="F1211">
        <v>6631.78</v>
      </c>
      <c r="G1211">
        <v>0.38913999999999999</v>
      </c>
      <c r="H1211">
        <v>0.38913999999999999</v>
      </c>
      <c r="I1211" t="s">
        <v>228</v>
      </c>
      <c r="J1211" s="10">
        <v>45525</v>
      </c>
    </row>
    <row r="1213" spans="1:10" x14ac:dyDescent="0.35">
      <c r="A1213" t="s">
        <v>227</v>
      </c>
      <c r="B1213">
        <v>20</v>
      </c>
      <c r="C1213" t="s">
        <v>313</v>
      </c>
      <c r="D1213" t="s">
        <v>224</v>
      </c>
      <c r="E1213" t="s">
        <v>222</v>
      </c>
      <c r="F1213">
        <v>3443.77</v>
      </c>
      <c r="G1213" s="12">
        <v>9.4899999999999998E-2</v>
      </c>
      <c r="H1213" s="12">
        <v>9.4899999999999998E-2</v>
      </c>
      <c r="I1213" t="s">
        <v>229</v>
      </c>
      <c r="J1213" s="10">
        <v>45312.341666666667</v>
      </c>
    </row>
    <row r="1215" spans="1:10" x14ac:dyDescent="0.35">
      <c r="A1215" t="s">
        <v>227</v>
      </c>
      <c r="B1215">
        <v>21</v>
      </c>
      <c r="C1215" t="s">
        <v>314</v>
      </c>
      <c r="D1215" t="s">
        <v>221</v>
      </c>
      <c r="E1215" t="s">
        <v>222</v>
      </c>
      <c r="F1215">
        <v>1115.98</v>
      </c>
      <c r="G1215" s="12">
        <v>6.4299999999999996E-2</v>
      </c>
      <c r="H1215" s="12">
        <v>6.4299999999999996E-2</v>
      </c>
      <c r="I1215" t="s">
        <v>228</v>
      </c>
      <c r="J1215" s="10">
        <v>45525</v>
      </c>
    </row>
    <row r="1217" spans="1:10" x14ac:dyDescent="0.35">
      <c r="A1217" t="s">
        <v>227</v>
      </c>
      <c r="B1217">
        <v>22</v>
      </c>
      <c r="C1217" t="s">
        <v>314</v>
      </c>
      <c r="D1217" t="s">
        <v>224</v>
      </c>
      <c r="E1217" t="s">
        <v>222</v>
      </c>
      <c r="F1217">
        <v>609.1</v>
      </c>
      <c r="G1217" s="12">
        <v>1.6799999999999999E-2</v>
      </c>
      <c r="H1217" s="12">
        <v>1.6799999999999999E-2</v>
      </c>
      <c r="I1217" t="s">
        <v>229</v>
      </c>
      <c r="J1217" s="10">
        <v>45312.916666666664</v>
      </c>
    </row>
    <row r="1219" spans="1:10" x14ac:dyDescent="0.35">
      <c r="A1219" t="s">
        <v>227</v>
      </c>
      <c r="B1219">
        <v>23</v>
      </c>
      <c r="C1219" t="s">
        <v>315</v>
      </c>
      <c r="D1219" t="s">
        <v>221</v>
      </c>
      <c r="E1219" t="s">
        <v>222</v>
      </c>
      <c r="F1219">
        <v>7117.92</v>
      </c>
      <c r="G1219">
        <v>0.41765999999999998</v>
      </c>
      <c r="H1219">
        <v>0.41765999999999998</v>
      </c>
      <c r="I1219" t="s">
        <v>228</v>
      </c>
      <c r="J1219" s="10">
        <v>45525</v>
      </c>
    </row>
    <row r="1221" spans="1:10" x14ac:dyDescent="0.35">
      <c r="A1221" t="s">
        <v>227</v>
      </c>
      <c r="B1221">
        <v>24</v>
      </c>
      <c r="C1221" t="s">
        <v>315</v>
      </c>
      <c r="D1221" t="s">
        <v>224</v>
      </c>
      <c r="E1221" t="s">
        <v>222</v>
      </c>
      <c r="F1221">
        <v>4639.92</v>
      </c>
      <c r="G1221">
        <v>0.12767000000000001</v>
      </c>
      <c r="H1221">
        <v>0.12767000000000001</v>
      </c>
      <c r="I1221" t="s">
        <v>229</v>
      </c>
      <c r="J1221" s="10">
        <v>45312.333333333336</v>
      </c>
    </row>
    <row r="1223" spans="1:10" x14ac:dyDescent="0.35">
      <c r="A1223" t="s">
        <v>227</v>
      </c>
      <c r="B1223">
        <v>25</v>
      </c>
      <c r="C1223" t="s">
        <v>316</v>
      </c>
      <c r="D1223" t="s">
        <v>221</v>
      </c>
      <c r="E1223" t="s">
        <v>222</v>
      </c>
      <c r="F1223">
        <v>1070.32</v>
      </c>
      <c r="G1223" s="12">
        <v>6.1400000000000003E-2</v>
      </c>
      <c r="H1223" s="12">
        <v>6.1400000000000003E-2</v>
      </c>
      <c r="I1223" t="s">
        <v>228</v>
      </c>
      <c r="J1223" s="10">
        <v>45525</v>
      </c>
    </row>
    <row r="1225" spans="1:10" x14ac:dyDescent="0.35">
      <c r="A1225" t="s">
        <v>227</v>
      </c>
      <c r="B1225">
        <v>26</v>
      </c>
      <c r="C1225" t="s">
        <v>316</v>
      </c>
      <c r="D1225" t="s">
        <v>224</v>
      </c>
      <c r="E1225" t="s">
        <v>222</v>
      </c>
      <c r="F1225">
        <v>231.05</v>
      </c>
      <c r="G1225" s="12">
        <v>6.3800000000000003E-3</v>
      </c>
      <c r="H1225" s="12">
        <v>6.3800000000000003E-3</v>
      </c>
      <c r="I1225" t="s">
        <v>229</v>
      </c>
      <c r="J1225" s="10">
        <v>45312.958333333336</v>
      </c>
    </row>
    <row r="1227" spans="1:10" x14ac:dyDescent="0.35">
      <c r="A1227" t="s">
        <v>227</v>
      </c>
      <c r="B1227">
        <v>27</v>
      </c>
      <c r="C1227" t="s">
        <v>317</v>
      </c>
      <c r="D1227" t="s">
        <v>221</v>
      </c>
      <c r="E1227" t="s">
        <v>222</v>
      </c>
      <c r="F1227">
        <v>7110.83</v>
      </c>
      <c r="G1227">
        <v>0.41705999999999999</v>
      </c>
      <c r="H1227">
        <v>0.41705999999999999</v>
      </c>
      <c r="I1227" t="s">
        <v>228</v>
      </c>
      <c r="J1227" s="10">
        <v>45525</v>
      </c>
    </row>
    <row r="1229" spans="1:10" x14ac:dyDescent="0.35">
      <c r="A1229" t="s">
        <v>227</v>
      </c>
      <c r="B1229">
        <v>28</v>
      </c>
      <c r="C1229" t="s">
        <v>317</v>
      </c>
      <c r="D1229" t="s">
        <v>224</v>
      </c>
      <c r="E1229" t="s">
        <v>222</v>
      </c>
      <c r="F1229">
        <v>4676.62</v>
      </c>
      <c r="G1229">
        <v>0.12884000000000001</v>
      </c>
      <c r="H1229">
        <v>0.12884000000000001</v>
      </c>
      <c r="I1229" t="s">
        <v>229</v>
      </c>
      <c r="J1229" s="10">
        <v>45312.333333333336</v>
      </c>
    </row>
    <row r="1231" spans="1:10" x14ac:dyDescent="0.35">
      <c r="A1231" t="s">
        <v>227</v>
      </c>
      <c r="B1231">
        <v>29</v>
      </c>
      <c r="C1231" t="s">
        <v>318</v>
      </c>
      <c r="D1231" t="s">
        <v>221</v>
      </c>
      <c r="E1231" t="s">
        <v>222</v>
      </c>
      <c r="F1231">
        <v>861.8</v>
      </c>
      <c r="G1231" s="12">
        <v>5.0500000000000003E-2</v>
      </c>
      <c r="H1231" s="12">
        <v>5.0500000000000003E-2</v>
      </c>
      <c r="I1231" t="s">
        <v>228</v>
      </c>
      <c r="J1231" s="10">
        <v>45525</v>
      </c>
    </row>
    <row r="1233" spans="1:10" x14ac:dyDescent="0.35">
      <c r="A1233" t="s">
        <v>227</v>
      </c>
      <c r="B1233">
        <v>30</v>
      </c>
      <c r="C1233" t="s">
        <v>318</v>
      </c>
      <c r="D1233" t="s">
        <v>224</v>
      </c>
      <c r="E1233" t="s">
        <v>222</v>
      </c>
      <c r="F1233">
        <v>0</v>
      </c>
      <c r="G1233">
        <v>0</v>
      </c>
      <c r="H1233">
        <v>0</v>
      </c>
      <c r="J1233" s="11">
        <v>0</v>
      </c>
    </row>
    <row r="1235" spans="1:10" x14ac:dyDescent="0.35">
      <c r="A1235" t="s">
        <v>227</v>
      </c>
      <c r="B1235">
        <v>31</v>
      </c>
      <c r="C1235" t="s">
        <v>319</v>
      </c>
      <c r="D1235" t="s">
        <v>221</v>
      </c>
      <c r="E1235" t="s">
        <v>222</v>
      </c>
      <c r="F1235">
        <v>3528.63</v>
      </c>
      <c r="G1235">
        <v>0.20660000000000001</v>
      </c>
      <c r="H1235">
        <v>0.20660000000000001</v>
      </c>
      <c r="I1235" t="s">
        <v>228</v>
      </c>
      <c r="J1235" s="10">
        <v>45525</v>
      </c>
    </row>
    <row r="1237" spans="1:10" x14ac:dyDescent="0.35">
      <c r="A1237" t="s">
        <v>227</v>
      </c>
      <c r="B1237">
        <v>32</v>
      </c>
      <c r="C1237" t="s">
        <v>319</v>
      </c>
      <c r="D1237" t="s">
        <v>224</v>
      </c>
      <c r="E1237" t="s">
        <v>222</v>
      </c>
      <c r="F1237">
        <v>3459.76</v>
      </c>
      <c r="G1237" s="12">
        <v>9.5299999999999996E-2</v>
      </c>
      <c r="H1237" s="12">
        <v>9.5299999999999996E-2</v>
      </c>
      <c r="I1237" t="s">
        <v>229</v>
      </c>
      <c r="J1237" s="10">
        <v>45312.341666666667</v>
      </c>
    </row>
    <row r="1239" spans="1:10" x14ac:dyDescent="0.35">
      <c r="A1239" t="s">
        <v>227</v>
      </c>
      <c r="B1239">
        <v>33</v>
      </c>
      <c r="C1239" t="s">
        <v>320</v>
      </c>
      <c r="D1239" t="s">
        <v>221</v>
      </c>
      <c r="E1239" t="s">
        <v>222</v>
      </c>
      <c r="F1239">
        <v>1123.95</v>
      </c>
      <c r="G1239" s="12">
        <v>6.4699999999999994E-2</v>
      </c>
      <c r="H1239" s="12">
        <v>6.4699999999999994E-2</v>
      </c>
      <c r="I1239" t="s">
        <v>228</v>
      </c>
      <c r="J1239" s="10">
        <v>45525</v>
      </c>
    </row>
    <row r="1241" spans="1:10" x14ac:dyDescent="0.35">
      <c r="A1241" t="s">
        <v>227</v>
      </c>
      <c r="B1241">
        <v>34</v>
      </c>
      <c r="C1241" t="s">
        <v>320</v>
      </c>
      <c r="D1241" t="s">
        <v>224</v>
      </c>
      <c r="E1241" t="s">
        <v>222</v>
      </c>
      <c r="F1241">
        <v>615.44000000000005</v>
      </c>
      <c r="G1241" s="12">
        <v>1.7000000000000001E-2</v>
      </c>
      <c r="H1241" s="12">
        <v>1.7000000000000001E-2</v>
      </c>
      <c r="I1241" t="s">
        <v>229</v>
      </c>
      <c r="J1241" s="10">
        <v>45312.916666666664</v>
      </c>
    </row>
    <row r="1243" spans="1:10" x14ac:dyDescent="0.35">
      <c r="A1243" t="s">
        <v>227</v>
      </c>
      <c r="B1243">
        <v>35</v>
      </c>
      <c r="C1243" t="s">
        <v>321</v>
      </c>
      <c r="D1243" t="s">
        <v>221</v>
      </c>
      <c r="E1243" t="s">
        <v>222</v>
      </c>
      <c r="F1243">
        <v>4331.08</v>
      </c>
      <c r="G1243">
        <v>0.24973000000000001</v>
      </c>
      <c r="H1243">
        <v>0.24973000000000001</v>
      </c>
      <c r="I1243" t="s">
        <v>228</v>
      </c>
      <c r="J1243" s="10">
        <v>45525</v>
      </c>
    </row>
    <row r="1245" spans="1:10" x14ac:dyDescent="0.35">
      <c r="A1245" t="s">
        <v>227</v>
      </c>
      <c r="B1245">
        <v>36</v>
      </c>
      <c r="C1245" t="s">
        <v>321</v>
      </c>
      <c r="D1245" t="s">
        <v>224</v>
      </c>
      <c r="E1245" t="s">
        <v>222</v>
      </c>
      <c r="F1245">
        <v>4655.41</v>
      </c>
      <c r="G1245">
        <v>0.12809000000000001</v>
      </c>
      <c r="H1245">
        <v>0.12809000000000001</v>
      </c>
      <c r="I1245" t="s">
        <v>229</v>
      </c>
      <c r="J1245" s="10">
        <v>45312.333333333336</v>
      </c>
    </row>
    <row r="1247" spans="1:10" x14ac:dyDescent="0.35">
      <c r="A1247" t="s">
        <v>227</v>
      </c>
      <c r="B1247">
        <v>37</v>
      </c>
      <c r="C1247" t="s">
        <v>322</v>
      </c>
      <c r="D1247" t="s">
        <v>221</v>
      </c>
      <c r="E1247" t="s">
        <v>222</v>
      </c>
      <c r="F1247">
        <v>1125.0899999999999</v>
      </c>
      <c r="G1247" s="12">
        <v>6.4799999999999996E-2</v>
      </c>
      <c r="H1247" s="12">
        <v>6.4799999999999996E-2</v>
      </c>
      <c r="I1247" t="s">
        <v>228</v>
      </c>
      <c r="J1247" s="10">
        <v>45525</v>
      </c>
    </row>
    <row r="1249" spans="1:10" x14ac:dyDescent="0.35">
      <c r="A1249" t="s">
        <v>227</v>
      </c>
      <c r="B1249">
        <v>38</v>
      </c>
      <c r="C1249" t="s">
        <v>322</v>
      </c>
      <c r="D1249" t="s">
        <v>224</v>
      </c>
      <c r="E1249" t="s">
        <v>222</v>
      </c>
      <c r="F1249">
        <v>609.14</v>
      </c>
      <c r="G1249" s="12">
        <v>1.6799999999999999E-2</v>
      </c>
      <c r="H1249" s="12">
        <v>1.6799999999999999E-2</v>
      </c>
      <c r="I1249" t="s">
        <v>229</v>
      </c>
      <c r="J1249" s="10">
        <v>45312.916666666664</v>
      </c>
    </row>
    <row r="1251" spans="1:10" x14ac:dyDescent="0.35">
      <c r="A1251" t="s">
        <v>227</v>
      </c>
      <c r="B1251">
        <v>39</v>
      </c>
      <c r="C1251" t="s">
        <v>323</v>
      </c>
      <c r="D1251" t="s">
        <v>221</v>
      </c>
      <c r="E1251" t="s">
        <v>222</v>
      </c>
      <c r="F1251">
        <v>4340.8599999999997</v>
      </c>
      <c r="G1251">
        <v>0.25029000000000001</v>
      </c>
      <c r="H1251">
        <v>0.25029000000000001</v>
      </c>
      <c r="I1251" t="s">
        <v>228</v>
      </c>
      <c r="J1251" s="10">
        <v>45525</v>
      </c>
    </row>
    <row r="1253" spans="1:10" x14ac:dyDescent="0.35">
      <c r="A1253" t="s">
        <v>227</v>
      </c>
      <c r="B1253">
        <v>40</v>
      </c>
      <c r="C1253" t="s">
        <v>323</v>
      </c>
      <c r="D1253" t="s">
        <v>224</v>
      </c>
      <c r="E1253" t="s">
        <v>222</v>
      </c>
      <c r="F1253">
        <v>4642.59</v>
      </c>
      <c r="G1253">
        <v>0.12773999999999999</v>
      </c>
      <c r="H1253">
        <v>0.12773999999999999</v>
      </c>
      <c r="I1253" t="s">
        <v>229</v>
      </c>
      <c r="J1253" s="10">
        <v>45312.333333333336</v>
      </c>
    </row>
    <row r="1255" spans="1:10" x14ac:dyDescent="0.35">
      <c r="A1255" t="s">
        <v>227</v>
      </c>
      <c r="B1255">
        <v>41</v>
      </c>
      <c r="C1255" t="s">
        <v>324</v>
      </c>
      <c r="D1255" t="s">
        <v>221</v>
      </c>
      <c r="E1255" t="s">
        <v>222</v>
      </c>
      <c r="F1255">
        <v>862.86</v>
      </c>
      <c r="G1255" s="12">
        <v>5.0500000000000003E-2</v>
      </c>
      <c r="H1255" s="12">
        <v>5.0500000000000003E-2</v>
      </c>
      <c r="I1255" t="s">
        <v>228</v>
      </c>
      <c r="J1255" s="10">
        <v>45525</v>
      </c>
    </row>
    <row r="1257" spans="1:10" x14ac:dyDescent="0.35">
      <c r="A1257" t="s">
        <v>227</v>
      </c>
      <c r="B1257">
        <v>42</v>
      </c>
      <c r="C1257" t="s">
        <v>324</v>
      </c>
      <c r="D1257" t="s">
        <v>224</v>
      </c>
      <c r="E1257" t="s">
        <v>222</v>
      </c>
      <c r="F1257">
        <v>0</v>
      </c>
      <c r="G1257">
        <v>0</v>
      </c>
      <c r="H1257">
        <v>0</v>
      </c>
      <c r="J1257" s="11">
        <v>0</v>
      </c>
    </row>
    <row r="1259" spans="1:10" x14ac:dyDescent="0.35">
      <c r="A1259" t="s">
        <v>227</v>
      </c>
      <c r="B1259">
        <v>43</v>
      </c>
      <c r="C1259" t="s">
        <v>325</v>
      </c>
      <c r="D1259" t="s">
        <v>221</v>
      </c>
      <c r="E1259" t="s">
        <v>222</v>
      </c>
      <c r="F1259">
        <v>3534.62</v>
      </c>
      <c r="G1259">
        <v>0.20695</v>
      </c>
      <c r="H1259">
        <v>0.20695</v>
      </c>
      <c r="I1259" t="s">
        <v>228</v>
      </c>
      <c r="J1259" s="10">
        <v>45525</v>
      </c>
    </row>
    <row r="1261" spans="1:10" x14ac:dyDescent="0.35">
      <c r="A1261" t="s">
        <v>227</v>
      </c>
      <c r="B1261">
        <v>44</v>
      </c>
      <c r="C1261" t="s">
        <v>325</v>
      </c>
      <c r="D1261" t="s">
        <v>224</v>
      </c>
      <c r="E1261" t="s">
        <v>222</v>
      </c>
      <c r="F1261">
        <v>3443.95</v>
      </c>
      <c r="G1261" s="12">
        <v>9.4899999999999998E-2</v>
      </c>
      <c r="H1261" s="12">
        <v>9.4899999999999998E-2</v>
      </c>
      <c r="I1261" t="s">
        <v>229</v>
      </c>
      <c r="J1261" s="10">
        <v>45312.341666666667</v>
      </c>
    </row>
    <row r="1263" spans="1:10" x14ac:dyDescent="0.35">
      <c r="A1263" t="s">
        <v>227</v>
      </c>
      <c r="B1263">
        <v>45</v>
      </c>
      <c r="C1263" t="s">
        <v>326</v>
      </c>
      <c r="D1263" t="s">
        <v>221</v>
      </c>
      <c r="E1263" t="s">
        <v>222</v>
      </c>
      <c r="F1263">
        <v>1071.04</v>
      </c>
      <c r="G1263" s="12">
        <v>6.1400000000000003E-2</v>
      </c>
      <c r="H1263" s="12">
        <v>6.1400000000000003E-2</v>
      </c>
      <c r="I1263" t="s">
        <v>228</v>
      </c>
      <c r="J1263" s="10">
        <v>45525</v>
      </c>
    </row>
    <row r="1265" spans="1:10" x14ac:dyDescent="0.35">
      <c r="A1265" t="s">
        <v>227</v>
      </c>
      <c r="B1265">
        <v>46</v>
      </c>
      <c r="C1265" t="s">
        <v>326</v>
      </c>
      <c r="D1265" t="s">
        <v>224</v>
      </c>
      <c r="E1265" t="s">
        <v>222</v>
      </c>
      <c r="F1265">
        <v>213.61</v>
      </c>
      <c r="G1265" s="12">
        <v>5.8999999999999999E-3</v>
      </c>
      <c r="H1265" s="12">
        <v>5.8999999999999999E-3</v>
      </c>
      <c r="I1265" t="s">
        <v>229</v>
      </c>
      <c r="J1265" s="10">
        <v>45312.958333333336</v>
      </c>
    </row>
    <row r="1267" spans="1:10" x14ac:dyDescent="0.35">
      <c r="A1267" t="s">
        <v>227</v>
      </c>
      <c r="B1267">
        <v>47</v>
      </c>
      <c r="C1267" t="s">
        <v>327</v>
      </c>
      <c r="D1267" t="s">
        <v>221</v>
      </c>
      <c r="E1267" t="s">
        <v>222</v>
      </c>
      <c r="F1267">
        <v>7128.45</v>
      </c>
      <c r="G1267">
        <v>0.41809000000000002</v>
      </c>
      <c r="H1267">
        <v>0.41809000000000002</v>
      </c>
      <c r="I1267" t="s">
        <v>228</v>
      </c>
      <c r="J1267" s="10">
        <v>45525</v>
      </c>
    </row>
    <row r="1269" spans="1:10" x14ac:dyDescent="0.35">
      <c r="A1269" t="s">
        <v>227</v>
      </c>
      <c r="B1269">
        <v>48</v>
      </c>
      <c r="C1269" t="s">
        <v>327</v>
      </c>
      <c r="D1269" t="s">
        <v>224</v>
      </c>
      <c r="E1269" t="s">
        <v>222</v>
      </c>
      <c r="F1269">
        <v>4661.2700000000004</v>
      </c>
      <c r="G1269">
        <v>0.12842000000000001</v>
      </c>
      <c r="H1269">
        <v>0.12842000000000001</v>
      </c>
      <c r="I1269" t="s">
        <v>229</v>
      </c>
      <c r="J1269" s="10">
        <v>45312.333333333336</v>
      </c>
    </row>
    <row r="1271" spans="1:10" x14ac:dyDescent="0.35">
      <c r="A1271" t="s">
        <v>230</v>
      </c>
      <c r="B1271">
        <v>1</v>
      </c>
      <c r="C1271" t="s">
        <v>304</v>
      </c>
      <c r="D1271" t="s">
        <v>221</v>
      </c>
      <c r="E1271" t="s">
        <v>222</v>
      </c>
      <c r="F1271">
        <v>989.76</v>
      </c>
      <c r="G1271" s="12">
        <v>6.9000000000000006E-2</v>
      </c>
      <c r="H1271" s="12">
        <v>6.9000000000000006E-2</v>
      </c>
      <c r="I1271" t="s">
        <v>231</v>
      </c>
      <c r="J1271" s="10">
        <v>45525</v>
      </c>
    </row>
    <row r="1273" spans="1:10" x14ac:dyDescent="0.35">
      <c r="A1273" t="s">
        <v>230</v>
      </c>
      <c r="B1273">
        <v>2</v>
      </c>
      <c r="C1273" t="s">
        <v>304</v>
      </c>
      <c r="D1273" t="s">
        <v>224</v>
      </c>
      <c r="E1273" t="s">
        <v>222</v>
      </c>
      <c r="F1273">
        <v>2087.0700000000002</v>
      </c>
      <c r="G1273" s="12">
        <v>5.7000000000000002E-2</v>
      </c>
      <c r="H1273" s="12">
        <v>5.7000000000000002E-2</v>
      </c>
      <c r="I1273" t="s">
        <v>232</v>
      </c>
      <c r="J1273" s="10">
        <v>45647.737500000003</v>
      </c>
    </row>
    <row r="1275" spans="1:10" x14ac:dyDescent="0.35">
      <c r="A1275" t="s">
        <v>230</v>
      </c>
      <c r="B1275">
        <v>3</v>
      </c>
      <c r="C1275" t="s">
        <v>305</v>
      </c>
      <c r="D1275" t="s">
        <v>221</v>
      </c>
      <c r="E1275" t="s">
        <v>222</v>
      </c>
      <c r="F1275">
        <v>3953.05</v>
      </c>
      <c r="G1275">
        <v>0.27559</v>
      </c>
      <c r="H1275">
        <v>0.27559</v>
      </c>
      <c r="I1275" t="s">
        <v>231</v>
      </c>
      <c r="J1275" s="10">
        <v>45525</v>
      </c>
    </row>
    <row r="1277" spans="1:10" x14ac:dyDescent="0.35">
      <c r="A1277" t="s">
        <v>230</v>
      </c>
      <c r="B1277">
        <v>4</v>
      </c>
      <c r="C1277" t="s">
        <v>305</v>
      </c>
      <c r="D1277" t="s">
        <v>224</v>
      </c>
      <c r="E1277" t="s">
        <v>222</v>
      </c>
      <c r="F1277">
        <v>3812.15</v>
      </c>
      <c r="G1277">
        <v>0.10449</v>
      </c>
      <c r="H1277">
        <v>0.10449</v>
      </c>
      <c r="I1277" t="s">
        <v>232</v>
      </c>
      <c r="J1277" s="10">
        <v>45647.737500000003</v>
      </c>
    </row>
    <row r="1279" spans="1:10" x14ac:dyDescent="0.35">
      <c r="A1279" t="s">
        <v>230</v>
      </c>
      <c r="B1279">
        <v>5</v>
      </c>
      <c r="C1279" t="s">
        <v>306</v>
      </c>
      <c r="D1279" t="s">
        <v>221</v>
      </c>
      <c r="E1279" t="s">
        <v>222</v>
      </c>
      <c r="F1279">
        <v>689.11</v>
      </c>
      <c r="G1279" s="12">
        <v>4.8000000000000001E-2</v>
      </c>
      <c r="H1279" s="12">
        <v>4.8000000000000001E-2</v>
      </c>
      <c r="I1279" t="s">
        <v>231</v>
      </c>
      <c r="J1279" s="10">
        <v>45525</v>
      </c>
    </row>
    <row r="1281" spans="1:10" x14ac:dyDescent="0.35">
      <c r="A1281" t="s">
        <v>230</v>
      </c>
      <c r="B1281">
        <v>6</v>
      </c>
      <c r="C1281" t="s">
        <v>306</v>
      </c>
      <c r="D1281" t="s">
        <v>224</v>
      </c>
      <c r="E1281" t="s">
        <v>222</v>
      </c>
      <c r="F1281">
        <v>1316.48</v>
      </c>
      <c r="G1281" s="12">
        <v>3.5999999999999997E-2</v>
      </c>
      <c r="H1281" s="12">
        <v>3.5999999999999997E-2</v>
      </c>
      <c r="I1281" t="s">
        <v>232</v>
      </c>
      <c r="J1281" s="10">
        <v>45647.29583333333</v>
      </c>
    </row>
    <row r="1283" spans="1:10" x14ac:dyDescent="0.35">
      <c r="A1283" t="s">
        <v>230</v>
      </c>
      <c r="B1283">
        <v>7</v>
      </c>
      <c r="C1283" t="s">
        <v>307</v>
      </c>
      <c r="D1283" t="s">
        <v>221</v>
      </c>
      <c r="E1283" t="s">
        <v>222</v>
      </c>
      <c r="F1283">
        <v>3390.81</v>
      </c>
      <c r="G1283">
        <v>0.23638999999999999</v>
      </c>
      <c r="H1283">
        <v>0.23638999999999999</v>
      </c>
      <c r="I1283" t="s">
        <v>231</v>
      </c>
      <c r="J1283" s="10">
        <v>45525</v>
      </c>
    </row>
    <row r="1285" spans="1:10" x14ac:dyDescent="0.35">
      <c r="A1285" t="s">
        <v>230</v>
      </c>
      <c r="B1285">
        <v>8</v>
      </c>
      <c r="C1285" t="s">
        <v>307</v>
      </c>
      <c r="D1285" t="s">
        <v>224</v>
      </c>
      <c r="E1285" t="s">
        <v>222</v>
      </c>
      <c r="F1285">
        <v>2814.11</v>
      </c>
      <c r="G1285" s="12">
        <v>7.7200000000000005E-2</v>
      </c>
      <c r="H1285" s="12">
        <v>7.7200000000000005E-2</v>
      </c>
      <c r="I1285" t="s">
        <v>232</v>
      </c>
      <c r="J1285" s="10">
        <v>45647.333333333336</v>
      </c>
    </row>
    <row r="1287" spans="1:10" x14ac:dyDescent="0.35">
      <c r="A1287" t="s">
        <v>230</v>
      </c>
      <c r="B1287">
        <v>9</v>
      </c>
      <c r="C1287" t="s">
        <v>308</v>
      </c>
      <c r="D1287" t="s">
        <v>221</v>
      </c>
      <c r="E1287" t="s">
        <v>222</v>
      </c>
      <c r="F1287">
        <v>1008.25</v>
      </c>
      <c r="G1287" s="12">
        <v>7.0300000000000001E-2</v>
      </c>
      <c r="H1287" s="12">
        <v>7.0300000000000001E-2</v>
      </c>
      <c r="I1287" t="s">
        <v>231</v>
      </c>
      <c r="J1287" s="10">
        <v>45525</v>
      </c>
    </row>
    <row r="1289" spans="1:10" x14ac:dyDescent="0.35">
      <c r="A1289" t="s">
        <v>230</v>
      </c>
      <c r="B1289">
        <v>10</v>
      </c>
      <c r="C1289" t="s">
        <v>308</v>
      </c>
      <c r="D1289" t="s">
        <v>224</v>
      </c>
      <c r="E1289" t="s">
        <v>222</v>
      </c>
      <c r="F1289">
        <v>2208.84</v>
      </c>
      <c r="G1289" s="12">
        <v>6.0699999999999997E-2</v>
      </c>
      <c r="H1289" s="12">
        <v>6.0699999999999997E-2</v>
      </c>
      <c r="I1289" t="s">
        <v>232</v>
      </c>
      <c r="J1289" s="10">
        <v>45647.737500000003</v>
      </c>
    </row>
    <row r="1291" spans="1:10" x14ac:dyDescent="0.35">
      <c r="A1291" t="s">
        <v>230</v>
      </c>
      <c r="B1291">
        <v>11</v>
      </c>
      <c r="C1291" t="s">
        <v>309</v>
      </c>
      <c r="D1291" t="s">
        <v>221</v>
      </c>
      <c r="E1291" t="s">
        <v>222</v>
      </c>
      <c r="F1291">
        <v>3650.84</v>
      </c>
      <c r="G1291">
        <v>0.25452000000000002</v>
      </c>
      <c r="H1291">
        <v>0.25452000000000002</v>
      </c>
      <c r="I1291" t="s">
        <v>231</v>
      </c>
      <c r="J1291" s="10">
        <v>45525</v>
      </c>
    </row>
    <row r="1293" spans="1:10" x14ac:dyDescent="0.35">
      <c r="A1293" t="s">
        <v>230</v>
      </c>
      <c r="B1293">
        <v>12</v>
      </c>
      <c r="C1293" t="s">
        <v>309</v>
      </c>
      <c r="D1293" t="s">
        <v>224</v>
      </c>
      <c r="E1293" t="s">
        <v>222</v>
      </c>
      <c r="F1293">
        <v>3925.96</v>
      </c>
      <c r="G1293">
        <v>0.10793999999999999</v>
      </c>
      <c r="H1293">
        <v>0.10793999999999999</v>
      </c>
      <c r="I1293" t="s">
        <v>232</v>
      </c>
      <c r="J1293" s="10">
        <v>45647.737500000003</v>
      </c>
    </row>
    <row r="1295" spans="1:10" x14ac:dyDescent="0.35">
      <c r="A1295" t="s">
        <v>230</v>
      </c>
      <c r="B1295">
        <v>13</v>
      </c>
      <c r="C1295" t="s">
        <v>310</v>
      </c>
      <c r="D1295" t="s">
        <v>221</v>
      </c>
      <c r="E1295" t="s">
        <v>222</v>
      </c>
      <c r="F1295">
        <v>978.03</v>
      </c>
      <c r="G1295" s="12">
        <v>6.8199999999999997E-2</v>
      </c>
      <c r="H1295" s="12">
        <v>6.8199999999999997E-2</v>
      </c>
      <c r="I1295" t="s">
        <v>231</v>
      </c>
      <c r="J1295" s="10">
        <v>45525</v>
      </c>
    </row>
    <row r="1297" spans="1:10" x14ac:dyDescent="0.35">
      <c r="A1297" t="s">
        <v>230</v>
      </c>
      <c r="B1297">
        <v>14</v>
      </c>
      <c r="C1297" t="s">
        <v>310</v>
      </c>
      <c r="D1297" t="s">
        <v>224</v>
      </c>
      <c r="E1297" t="s">
        <v>222</v>
      </c>
      <c r="F1297">
        <v>2094.25</v>
      </c>
      <c r="G1297" s="12">
        <v>5.7200000000000001E-2</v>
      </c>
      <c r="H1297" s="12">
        <v>5.7200000000000001E-2</v>
      </c>
      <c r="I1297" t="s">
        <v>232</v>
      </c>
      <c r="J1297" s="10">
        <v>45647.737500000003</v>
      </c>
    </row>
    <row r="1299" spans="1:10" x14ac:dyDescent="0.35">
      <c r="A1299" t="s">
        <v>230</v>
      </c>
      <c r="B1299">
        <v>15</v>
      </c>
      <c r="C1299" t="s">
        <v>311</v>
      </c>
      <c r="D1299" t="s">
        <v>221</v>
      </c>
      <c r="E1299" t="s">
        <v>222</v>
      </c>
      <c r="F1299">
        <v>6721.41</v>
      </c>
      <c r="G1299">
        <v>0.46858</v>
      </c>
      <c r="H1299">
        <v>0.46858</v>
      </c>
      <c r="I1299" t="s">
        <v>231</v>
      </c>
      <c r="J1299" s="10">
        <v>45525</v>
      </c>
    </row>
    <row r="1301" spans="1:10" x14ac:dyDescent="0.35">
      <c r="A1301" t="s">
        <v>230</v>
      </c>
      <c r="B1301">
        <v>16</v>
      </c>
      <c r="C1301" t="s">
        <v>311</v>
      </c>
      <c r="D1301" t="s">
        <v>224</v>
      </c>
      <c r="E1301" t="s">
        <v>222</v>
      </c>
      <c r="F1301">
        <v>3814.53</v>
      </c>
      <c r="G1301">
        <v>0.10456</v>
      </c>
      <c r="H1301">
        <v>0.10456</v>
      </c>
      <c r="I1301" t="s">
        <v>232</v>
      </c>
      <c r="J1301" s="10">
        <v>45647.737500000003</v>
      </c>
    </row>
    <row r="1303" spans="1:10" x14ac:dyDescent="0.35">
      <c r="A1303" t="s">
        <v>230</v>
      </c>
      <c r="B1303">
        <v>17</v>
      </c>
      <c r="C1303" t="s">
        <v>312</v>
      </c>
      <c r="D1303" t="s">
        <v>221</v>
      </c>
      <c r="E1303" t="s">
        <v>222</v>
      </c>
      <c r="F1303">
        <v>678.26</v>
      </c>
      <c r="G1303" s="12">
        <v>4.7300000000000002E-2</v>
      </c>
      <c r="H1303" s="12">
        <v>4.7300000000000002E-2</v>
      </c>
      <c r="I1303" t="s">
        <v>231</v>
      </c>
      <c r="J1303" s="10">
        <v>45525</v>
      </c>
    </row>
    <row r="1305" spans="1:10" x14ac:dyDescent="0.35">
      <c r="A1305" t="s">
        <v>230</v>
      </c>
      <c r="B1305">
        <v>18</v>
      </c>
      <c r="C1305" t="s">
        <v>312</v>
      </c>
      <c r="D1305" t="s">
        <v>224</v>
      </c>
      <c r="E1305" t="s">
        <v>222</v>
      </c>
      <c r="F1305">
        <v>1323.29</v>
      </c>
      <c r="G1305" s="12">
        <v>3.6200000000000003E-2</v>
      </c>
      <c r="H1305" s="12">
        <v>3.6200000000000003E-2</v>
      </c>
      <c r="I1305" t="s">
        <v>232</v>
      </c>
      <c r="J1305" s="10">
        <v>45647.29583333333</v>
      </c>
    </row>
    <row r="1307" spans="1:10" x14ac:dyDescent="0.35">
      <c r="A1307" t="s">
        <v>230</v>
      </c>
      <c r="B1307">
        <v>19</v>
      </c>
      <c r="C1307" t="s">
        <v>313</v>
      </c>
      <c r="D1307" t="s">
        <v>221</v>
      </c>
      <c r="E1307" t="s">
        <v>222</v>
      </c>
      <c r="F1307">
        <v>6321.6</v>
      </c>
      <c r="G1307">
        <v>0.44069999999999998</v>
      </c>
      <c r="H1307">
        <v>0.44069999999999998</v>
      </c>
      <c r="I1307" t="s">
        <v>231</v>
      </c>
      <c r="J1307" s="10">
        <v>45525</v>
      </c>
    </row>
    <row r="1309" spans="1:10" x14ac:dyDescent="0.35">
      <c r="A1309" t="s">
        <v>230</v>
      </c>
      <c r="B1309">
        <v>20</v>
      </c>
      <c r="C1309" t="s">
        <v>313</v>
      </c>
      <c r="D1309" t="s">
        <v>224</v>
      </c>
      <c r="E1309" t="s">
        <v>222</v>
      </c>
      <c r="F1309">
        <v>2816.45</v>
      </c>
      <c r="G1309" s="12">
        <v>7.7299999999999994E-2</v>
      </c>
      <c r="H1309" s="12">
        <v>7.7299999999999994E-2</v>
      </c>
      <c r="I1309" t="s">
        <v>232</v>
      </c>
      <c r="J1309" s="10">
        <v>45647.333333333336</v>
      </c>
    </row>
    <row r="1311" spans="1:10" x14ac:dyDescent="0.35">
      <c r="A1311" t="s">
        <v>230</v>
      </c>
      <c r="B1311">
        <v>21</v>
      </c>
      <c r="C1311" t="s">
        <v>314</v>
      </c>
      <c r="D1311" t="s">
        <v>221</v>
      </c>
      <c r="E1311" t="s">
        <v>222</v>
      </c>
      <c r="F1311">
        <v>996.71</v>
      </c>
      <c r="G1311" s="12">
        <v>6.9500000000000006E-2</v>
      </c>
      <c r="H1311" s="12">
        <v>6.9500000000000006E-2</v>
      </c>
      <c r="I1311" t="s">
        <v>231</v>
      </c>
      <c r="J1311" s="10">
        <v>45525</v>
      </c>
    </row>
    <row r="1313" spans="1:10" x14ac:dyDescent="0.35">
      <c r="A1313" t="s">
        <v>230</v>
      </c>
      <c r="B1313">
        <v>22</v>
      </c>
      <c r="C1313" t="s">
        <v>314</v>
      </c>
      <c r="D1313" t="s">
        <v>224</v>
      </c>
      <c r="E1313" t="s">
        <v>222</v>
      </c>
      <c r="F1313">
        <v>2215.8000000000002</v>
      </c>
      <c r="G1313" s="12">
        <v>6.08E-2</v>
      </c>
      <c r="H1313" s="12">
        <v>6.08E-2</v>
      </c>
      <c r="I1313" t="s">
        <v>232</v>
      </c>
      <c r="J1313" s="10">
        <v>45647.737500000003</v>
      </c>
    </row>
    <row r="1315" spans="1:10" x14ac:dyDescent="0.35">
      <c r="A1315" t="s">
        <v>230</v>
      </c>
      <c r="B1315">
        <v>23</v>
      </c>
      <c r="C1315" t="s">
        <v>315</v>
      </c>
      <c r="D1315" t="s">
        <v>221</v>
      </c>
      <c r="E1315" t="s">
        <v>222</v>
      </c>
      <c r="F1315">
        <v>6724.7</v>
      </c>
      <c r="G1315">
        <v>0.46881</v>
      </c>
      <c r="H1315">
        <v>0.46881</v>
      </c>
      <c r="I1315" t="s">
        <v>231</v>
      </c>
      <c r="J1315" s="10">
        <v>45525</v>
      </c>
    </row>
    <row r="1317" spans="1:10" x14ac:dyDescent="0.35">
      <c r="A1317" t="s">
        <v>230</v>
      </c>
      <c r="B1317">
        <v>24</v>
      </c>
      <c r="C1317" t="s">
        <v>315</v>
      </c>
      <c r="D1317" t="s">
        <v>224</v>
      </c>
      <c r="E1317" t="s">
        <v>222</v>
      </c>
      <c r="F1317">
        <v>3926.08</v>
      </c>
      <c r="G1317">
        <v>0.10793999999999999</v>
      </c>
      <c r="H1317">
        <v>0.10793999999999999</v>
      </c>
      <c r="I1317" t="s">
        <v>232</v>
      </c>
      <c r="J1317" s="10">
        <v>45647.737500000003</v>
      </c>
    </row>
    <row r="1319" spans="1:10" x14ac:dyDescent="0.35">
      <c r="A1319" t="s">
        <v>230</v>
      </c>
      <c r="B1319">
        <v>25</v>
      </c>
      <c r="C1319" t="s">
        <v>316</v>
      </c>
      <c r="D1319" t="s">
        <v>221</v>
      </c>
      <c r="E1319" t="s">
        <v>222</v>
      </c>
      <c r="F1319">
        <v>978.43</v>
      </c>
      <c r="G1319" s="12">
        <v>6.8199999999999997E-2</v>
      </c>
      <c r="H1319" s="12">
        <v>6.8199999999999997E-2</v>
      </c>
      <c r="I1319" t="s">
        <v>231</v>
      </c>
      <c r="J1319" s="10">
        <v>45525</v>
      </c>
    </row>
    <row r="1321" spans="1:10" x14ac:dyDescent="0.35">
      <c r="A1321" t="s">
        <v>230</v>
      </c>
      <c r="B1321">
        <v>26</v>
      </c>
      <c r="C1321" t="s">
        <v>316</v>
      </c>
      <c r="D1321" t="s">
        <v>224</v>
      </c>
      <c r="E1321" t="s">
        <v>222</v>
      </c>
      <c r="F1321">
        <v>2094.25</v>
      </c>
      <c r="G1321" s="12">
        <v>5.7200000000000001E-2</v>
      </c>
      <c r="H1321" s="12">
        <v>5.7200000000000001E-2</v>
      </c>
      <c r="I1321" t="s">
        <v>232</v>
      </c>
      <c r="J1321" s="10">
        <v>45647.737500000003</v>
      </c>
    </row>
    <row r="1323" spans="1:10" x14ac:dyDescent="0.35">
      <c r="A1323" t="s">
        <v>230</v>
      </c>
      <c r="B1323">
        <v>27</v>
      </c>
      <c r="C1323" t="s">
        <v>317</v>
      </c>
      <c r="D1323" t="s">
        <v>221</v>
      </c>
      <c r="E1323" t="s">
        <v>222</v>
      </c>
      <c r="F1323">
        <v>6588.19</v>
      </c>
      <c r="G1323">
        <v>0.45928999999999998</v>
      </c>
      <c r="H1323">
        <v>0.45928999999999998</v>
      </c>
      <c r="I1323" t="s">
        <v>231</v>
      </c>
      <c r="J1323" s="10">
        <v>45525</v>
      </c>
    </row>
    <row r="1325" spans="1:10" x14ac:dyDescent="0.35">
      <c r="A1325" t="s">
        <v>230</v>
      </c>
      <c r="B1325">
        <v>28</v>
      </c>
      <c r="C1325" t="s">
        <v>317</v>
      </c>
      <c r="D1325" t="s">
        <v>224</v>
      </c>
      <c r="E1325" t="s">
        <v>222</v>
      </c>
      <c r="F1325">
        <v>3814.48</v>
      </c>
      <c r="G1325">
        <v>0.10456</v>
      </c>
      <c r="H1325">
        <v>0.10456</v>
      </c>
      <c r="I1325" t="s">
        <v>232</v>
      </c>
      <c r="J1325" s="10">
        <v>45647.737500000003</v>
      </c>
    </row>
    <row r="1327" spans="1:10" x14ac:dyDescent="0.35">
      <c r="A1327" t="s">
        <v>230</v>
      </c>
      <c r="B1327">
        <v>29</v>
      </c>
      <c r="C1327" t="s">
        <v>318</v>
      </c>
      <c r="D1327" t="s">
        <v>221</v>
      </c>
      <c r="E1327" t="s">
        <v>222</v>
      </c>
      <c r="F1327">
        <v>681.81</v>
      </c>
      <c r="G1327" s="12">
        <v>4.7500000000000001E-2</v>
      </c>
      <c r="H1327" s="12">
        <v>4.7500000000000001E-2</v>
      </c>
      <c r="I1327" t="s">
        <v>231</v>
      </c>
      <c r="J1327" s="10">
        <v>45525</v>
      </c>
    </row>
    <row r="1329" spans="1:10" x14ac:dyDescent="0.35">
      <c r="A1329" t="s">
        <v>230</v>
      </c>
      <c r="B1329">
        <v>30</v>
      </c>
      <c r="C1329" t="s">
        <v>318</v>
      </c>
      <c r="D1329" t="s">
        <v>224</v>
      </c>
      <c r="E1329" t="s">
        <v>222</v>
      </c>
      <c r="F1329">
        <v>1323.29</v>
      </c>
      <c r="G1329" s="12">
        <v>3.6200000000000003E-2</v>
      </c>
      <c r="H1329" s="12">
        <v>3.6200000000000003E-2</v>
      </c>
      <c r="I1329" t="s">
        <v>232</v>
      </c>
      <c r="J1329" s="10">
        <v>45647.29583333333</v>
      </c>
    </row>
    <row r="1331" spans="1:10" x14ac:dyDescent="0.35">
      <c r="A1331" t="s">
        <v>230</v>
      </c>
      <c r="B1331">
        <v>31</v>
      </c>
      <c r="C1331" t="s">
        <v>319</v>
      </c>
      <c r="D1331" t="s">
        <v>221</v>
      </c>
      <c r="E1331" t="s">
        <v>222</v>
      </c>
      <c r="F1331">
        <v>2694.1</v>
      </c>
      <c r="G1331">
        <v>0.18781999999999999</v>
      </c>
      <c r="H1331">
        <v>0.18781999999999999</v>
      </c>
      <c r="I1331" t="s">
        <v>231</v>
      </c>
      <c r="J1331" s="10">
        <v>45525</v>
      </c>
    </row>
    <row r="1333" spans="1:10" x14ac:dyDescent="0.35">
      <c r="A1333" t="s">
        <v>230</v>
      </c>
      <c r="B1333">
        <v>32</v>
      </c>
      <c r="C1333" t="s">
        <v>319</v>
      </c>
      <c r="D1333" t="s">
        <v>224</v>
      </c>
      <c r="E1333" t="s">
        <v>222</v>
      </c>
      <c r="F1333">
        <v>2816.49</v>
      </c>
      <c r="G1333" s="12">
        <v>7.7299999999999994E-2</v>
      </c>
      <c r="H1333" s="12">
        <v>7.7299999999999994E-2</v>
      </c>
      <c r="I1333" t="s">
        <v>232</v>
      </c>
      <c r="J1333" s="10">
        <v>45647.333333333336</v>
      </c>
    </row>
    <row r="1335" spans="1:10" x14ac:dyDescent="0.35">
      <c r="A1335" t="s">
        <v>230</v>
      </c>
      <c r="B1335">
        <v>33</v>
      </c>
      <c r="C1335" t="s">
        <v>320</v>
      </c>
      <c r="D1335" t="s">
        <v>221</v>
      </c>
      <c r="E1335" t="s">
        <v>222</v>
      </c>
      <c r="F1335">
        <v>1010.39</v>
      </c>
      <c r="G1335" s="12">
        <v>7.0400000000000004E-2</v>
      </c>
      <c r="H1335" s="12">
        <v>7.0400000000000004E-2</v>
      </c>
      <c r="I1335" t="s">
        <v>231</v>
      </c>
      <c r="J1335" s="10">
        <v>45525</v>
      </c>
    </row>
    <row r="1337" spans="1:10" x14ac:dyDescent="0.35">
      <c r="A1337" t="s">
        <v>230</v>
      </c>
      <c r="B1337">
        <v>34</v>
      </c>
      <c r="C1337" t="s">
        <v>320</v>
      </c>
      <c r="D1337" t="s">
        <v>224</v>
      </c>
      <c r="E1337" t="s">
        <v>222</v>
      </c>
      <c r="F1337">
        <v>2215.8000000000002</v>
      </c>
      <c r="G1337" s="12">
        <v>6.08E-2</v>
      </c>
      <c r="H1337" s="12">
        <v>6.08E-2</v>
      </c>
      <c r="I1337" t="s">
        <v>232</v>
      </c>
      <c r="J1337" s="10">
        <v>45647.737500000003</v>
      </c>
    </row>
    <row r="1339" spans="1:10" x14ac:dyDescent="0.35">
      <c r="A1339" t="s">
        <v>230</v>
      </c>
      <c r="B1339">
        <v>35</v>
      </c>
      <c r="C1339" t="s">
        <v>321</v>
      </c>
      <c r="D1339" t="s">
        <v>221</v>
      </c>
      <c r="E1339" t="s">
        <v>222</v>
      </c>
      <c r="F1339">
        <v>4808.75</v>
      </c>
      <c r="G1339">
        <v>0.33524999999999999</v>
      </c>
      <c r="H1339">
        <v>0.33524999999999999</v>
      </c>
      <c r="I1339" t="s">
        <v>231</v>
      </c>
      <c r="J1339" s="10">
        <v>45525</v>
      </c>
    </row>
    <row r="1341" spans="1:10" x14ac:dyDescent="0.35">
      <c r="A1341" t="s">
        <v>230</v>
      </c>
      <c r="B1341">
        <v>36</v>
      </c>
      <c r="C1341" t="s">
        <v>321</v>
      </c>
      <c r="D1341" t="s">
        <v>224</v>
      </c>
      <c r="E1341" t="s">
        <v>222</v>
      </c>
      <c r="F1341">
        <v>3926.26</v>
      </c>
      <c r="G1341">
        <v>0.10795</v>
      </c>
      <c r="H1341">
        <v>0.10795</v>
      </c>
      <c r="I1341" t="s">
        <v>232</v>
      </c>
      <c r="J1341" s="10">
        <v>45647.737500000003</v>
      </c>
    </row>
    <row r="1343" spans="1:10" x14ac:dyDescent="0.35">
      <c r="A1343" t="s">
        <v>230</v>
      </c>
      <c r="B1343">
        <v>37</v>
      </c>
      <c r="C1343" t="s">
        <v>322</v>
      </c>
      <c r="D1343" t="s">
        <v>221</v>
      </c>
      <c r="E1343" t="s">
        <v>222</v>
      </c>
      <c r="F1343">
        <v>1006.08</v>
      </c>
      <c r="G1343" s="12">
        <v>7.0099999999999996E-2</v>
      </c>
      <c r="H1343" s="12">
        <v>7.0099999999999996E-2</v>
      </c>
      <c r="I1343" t="s">
        <v>231</v>
      </c>
      <c r="J1343" s="10">
        <v>45525</v>
      </c>
    </row>
    <row r="1345" spans="1:10" x14ac:dyDescent="0.35">
      <c r="A1345" t="s">
        <v>230</v>
      </c>
      <c r="B1345">
        <v>38</v>
      </c>
      <c r="C1345" t="s">
        <v>322</v>
      </c>
      <c r="D1345" t="s">
        <v>224</v>
      </c>
      <c r="E1345" t="s">
        <v>222</v>
      </c>
      <c r="F1345">
        <v>2208.84</v>
      </c>
      <c r="G1345" s="12">
        <v>6.0699999999999997E-2</v>
      </c>
      <c r="H1345" s="12">
        <v>6.0699999999999997E-2</v>
      </c>
      <c r="I1345" t="s">
        <v>232</v>
      </c>
      <c r="J1345" s="10">
        <v>45647.737500000003</v>
      </c>
    </row>
    <row r="1347" spans="1:10" x14ac:dyDescent="0.35">
      <c r="A1347" t="s">
        <v>230</v>
      </c>
      <c r="B1347">
        <v>39</v>
      </c>
      <c r="C1347" t="s">
        <v>323</v>
      </c>
      <c r="D1347" t="s">
        <v>221</v>
      </c>
      <c r="E1347" t="s">
        <v>222</v>
      </c>
      <c r="F1347">
        <v>4804.58</v>
      </c>
      <c r="G1347">
        <v>0.33495000000000003</v>
      </c>
      <c r="H1347">
        <v>0.33495000000000003</v>
      </c>
      <c r="I1347" t="s">
        <v>231</v>
      </c>
      <c r="J1347" s="10">
        <v>45525</v>
      </c>
    </row>
    <row r="1349" spans="1:10" x14ac:dyDescent="0.35">
      <c r="A1349" t="s">
        <v>230</v>
      </c>
      <c r="B1349">
        <v>40</v>
      </c>
      <c r="C1349" t="s">
        <v>323</v>
      </c>
      <c r="D1349" t="s">
        <v>224</v>
      </c>
      <c r="E1349" t="s">
        <v>222</v>
      </c>
      <c r="F1349">
        <v>3925.78</v>
      </c>
      <c r="G1349">
        <v>0.10793999999999999</v>
      </c>
      <c r="H1349">
        <v>0.10793999999999999</v>
      </c>
      <c r="I1349" t="s">
        <v>232</v>
      </c>
      <c r="J1349" s="10">
        <v>45647.737500000003</v>
      </c>
    </row>
    <row r="1351" spans="1:10" x14ac:dyDescent="0.35">
      <c r="A1351" t="s">
        <v>230</v>
      </c>
      <c r="B1351">
        <v>41</v>
      </c>
      <c r="C1351" t="s">
        <v>324</v>
      </c>
      <c r="D1351" t="s">
        <v>221</v>
      </c>
      <c r="E1351" t="s">
        <v>222</v>
      </c>
      <c r="F1351">
        <v>677.96</v>
      </c>
      <c r="G1351" s="12">
        <v>4.7300000000000002E-2</v>
      </c>
      <c r="H1351" s="12">
        <v>4.7300000000000002E-2</v>
      </c>
      <c r="I1351" t="s">
        <v>231</v>
      </c>
      <c r="J1351" s="10">
        <v>45525</v>
      </c>
    </row>
    <row r="1353" spans="1:10" x14ac:dyDescent="0.35">
      <c r="A1353" t="s">
        <v>230</v>
      </c>
      <c r="B1353">
        <v>42</v>
      </c>
      <c r="C1353" t="s">
        <v>324</v>
      </c>
      <c r="D1353" t="s">
        <v>224</v>
      </c>
      <c r="E1353" t="s">
        <v>222</v>
      </c>
      <c r="F1353">
        <v>1316.48</v>
      </c>
      <c r="G1353" s="12">
        <v>3.5999999999999997E-2</v>
      </c>
      <c r="H1353" s="12">
        <v>3.5999999999999997E-2</v>
      </c>
      <c r="I1353" t="s">
        <v>232</v>
      </c>
      <c r="J1353" s="10">
        <v>45647.29583333333</v>
      </c>
    </row>
    <row r="1355" spans="1:10" x14ac:dyDescent="0.35">
      <c r="A1355" t="s">
        <v>230</v>
      </c>
      <c r="B1355">
        <v>43</v>
      </c>
      <c r="C1355" t="s">
        <v>325</v>
      </c>
      <c r="D1355" t="s">
        <v>221</v>
      </c>
      <c r="E1355" t="s">
        <v>222</v>
      </c>
      <c r="F1355">
        <v>2686.44</v>
      </c>
      <c r="G1355">
        <v>0.18728</v>
      </c>
      <c r="H1355">
        <v>0.18728</v>
      </c>
      <c r="I1355" t="s">
        <v>231</v>
      </c>
      <c r="J1355" s="10">
        <v>45525</v>
      </c>
    </row>
    <row r="1357" spans="1:10" x14ac:dyDescent="0.35">
      <c r="A1357" t="s">
        <v>230</v>
      </c>
      <c r="B1357">
        <v>44</v>
      </c>
      <c r="C1357" t="s">
        <v>325</v>
      </c>
      <c r="D1357" t="s">
        <v>224</v>
      </c>
      <c r="E1357" t="s">
        <v>222</v>
      </c>
      <c r="F1357">
        <v>2814.11</v>
      </c>
      <c r="G1357" s="12">
        <v>7.7200000000000005E-2</v>
      </c>
      <c r="H1357" s="12">
        <v>7.7200000000000005E-2</v>
      </c>
      <c r="I1357" t="s">
        <v>232</v>
      </c>
      <c r="J1357" s="10">
        <v>45647.333333333336</v>
      </c>
    </row>
    <row r="1359" spans="1:10" x14ac:dyDescent="0.35">
      <c r="A1359" t="s">
        <v>230</v>
      </c>
      <c r="B1359">
        <v>45</v>
      </c>
      <c r="C1359" t="s">
        <v>326</v>
      </c>
      <c r="D1359" t="s">
        <v>221</v>
      </c>
      <c r="E1359" t="s">
        <v>222</v>
      </c>
      <c r="F1359">
        <v>974.3</v>
      </c>
      <c r="G1359" s="12">
        <v>6.7900000000000002E-2</v>
      </c>
      <c r="H1359" s="12">
        <v>6.7900000000000002E-2</v>
      </c>
      <c r="I1359" t="s">
        <v>231</v>
      </c>
      <c r="J1359" s="10">
        <v>45525</v>
      </c>
    </row>
    <row r="1361" spans="1:10" x14ac:dyDescent="0.35">
      <c r="A1361" t="s">
        <v>230</v>
      </c>
      <c r="B1361">
        <v>46</v>
      </c>
      <c r="C1361" t="s">
        <v>326</v>
      </c>
      <c r="D1361" t="s">
        <v>224</v>
      </c>
      <c r="E1361" t="s">
        <v>222</v>
      </c>
      <c r="F1361">
        <v>2087.0700000000002</v>
      </c>
      <c r="G1361" s="12">
        <v>5.7000000000000002E-2</v>
      </c>
      <c r="H1361" s="12">
        <v>5.7000000000000002E-2</v>
      </c>
      <c r="I1361" t="s">
        <v>232</v>
      </c>
      <c r="J1361" s="10">
        <v>45647.737500000003</v>
      </c>
    </row>
    <row r="1363" spans="1:10" x14ac:dyDescent="0.35">
      <c r="A1363" t="s">
        <v>230</v>
      </c>
      <c r="B1363">
        <v>47</v>
      </c>
      <c r="C1363" t="s">
        <v>327</v>
      </c>
      <c r="D1363" t="s">
        <v>221</v>
      </c>
      <c r="E1363" t="s">
        <v>222</v>
      </c>
      <c r="F1363">
        <v>6595.78</v>
      </c>
      <c r="G1363">
        <v>0.45982000000000001</v>
      </c>
      <c r="H1363">
        <v>0.45982000000000001</v>
      </c>
      <c r="I1363" t="s">
        <v>231</v>
      </c>
      <c r="J1363" s="10">
        <v>45525</v>
      </c>
    </row>
    <row r="1365" spans="1:10" x14ac:dyDescent="0.35">
      <c r="A1365" t="s">
        <v>230</v>
      </c>
      <c r="B1365">
        <v>48</v>
      </c>
      <c r="C1365" t="s">
        <v>327</v>
      </c>
      <c r="D1365" t="s">
        <v>224</v>
      </c>
      <c r="E1365" t="s">
        <v>222</v>
      </c>
      <c r="F1365">
        <v>3812.2</v>
      </c>
      <c r="G1365">
        <v>0.1045</v>
      </c>
      <c r="H1365">
        <v>0.1045</v>
      </c>
      <c r="I1365" t="s">
        <v>232</v>
      </c>
      <c r="J1365" s="10">
        <v>45647.737500000003</v>
      </c>
    </row>
    <row r="1367" spans="1:10" x14ac:dyDescent="0.35">
      <c r="A1367" t="s">
        <v>233</v>
      </c>
      <c r="B1367">
        <v>1</v>
      </c>
      <c r="C1367" t="s">
        <v>304</v>
      </c>
      <c r="D1367" t="s">
        <v>221</v>
      </c>
      <c r="E1367" t="s">
        <v>222</v>
      </c>
      <c r="F1367">
        <v>1208.79</v>
      </c>
      <c r="G1367" s="12">
        <v>6.93E-2</v>
      </c>
      <c r="H1367" s="12">
        <v>6.93E-2</v>
      </c>
      <c r="I1367" t="s">
        <v>234</v>
      </c>
      <c r="J1367" s="10">
        <v>45525</v>
      </c>
    </row>
    <row r="1369" spans="1:10" x14ac:dyDescent="0.35">
      <c r="A1369" t="s">
        <v>233</v>
      </c>
      <c r="B1369">
        <v>2</v>
      </c>
      <c r="C1369" t="s">
        <v>304</v>
      </c>
      <c r="D1369" t="s">
        <v>224</v>
      </c>
      <c r="E1369" t="s">
        <v>222</v>
      </c>
      <c r="F1369">
        <v>235.9</v>
      </c>
      <c r="G1369" s="12">
        <v>6.7600000000000004E-3</v>
      </c>
      <c r="H1369" s="12">
        <v>6.7600000000000004E-3</v>
      </c>
      <c r="I1369" t="s">
        <v>235</v>
      </c>
      <c r="J1369" s="10">
        <v>45647.004166666666</v>
      </c>
    </row>
    <row r="1371" spans="1:10" x14ac:dyDescent="0.35">
      <c r="A1371" t="s">
        <v>233</v>
      </c>
      <c r="B1371">
        <v>3</v>
      </c>
      <c r="C1371" t="s">
        <v>305</v>
      </c>
      <c r="D1371" t="s">
        <v>221</v>
      </c>
      <c r="E1371" t="s">
        <v>222</v>
      </c>
      <c r="F1371">
        <v>4531.08</v>
      </c>
      <c r="G1371">
        <v>0.25999</v>
      </c>
      <c r="H1371">
        <v>0.25999</v>
      </c>
      <c r="I1371" t="s">
        <v>234</v>
      </c>
      <c r="J1371" s="10">
        <v>45525</v>
      </c>
    </row>
    <row r="1373" spans="1:10" x14ac:dyDescent="0.35">
      <c r="A1373" t="s">
        <v>233</v>
      </c>
      <c r="B1373">
        <v>4</v>
      </c>
      <c r="C1373" t="s">
        <v>305</v>
      </c>
      <c r="D1373" t="s">
        <v>224</v>
      </c>
      <c r="E1373" t="s">
        <v>222</v>
      </c>
      <c r="F1373">
        <v>3684.55</v>
      </c>
      <c r="G1373">
        <v>0.10557</v>
      </c>
      <c r="H1373">
        <v>0.10557</v>
      </c>
      <c r="I1373" t="s">
        <v>235</v>
      </c>
      <c r="J1373" s="10">
        <v>45647.633333333331</v>
      </c>
    </row>
    <row r="1375" spans="1:10" x14ac:dyDescent="0.35">
      <c r="A1375" t="s">
        <v>233</v>
      </c>
      <c r="B1375">
        <v>5</v>
      </c>
      <c r="C1375" t="s">
        <v>306</v>
      </c>
      <c r="D1375" t="s">
        <v>221</v>
      </c>
      <c r="E1375" t="s">
        <v>222</v>
      </c>
      <c r="F1375">
        <v>975.81</v>
      </c>
      <c r="G1375" s="12">
        <v>5.7099999999999998E-2</v>
      </c>
      <c r="H1375" s="12">
        <v>5.7099999999999998E-2</v>
      </c>
      <c r="I1375" t="s">
        <v>234</v>
      </c>
      <c r="J1375" s="10">
        <v>45525</v>
      </c>
    </row>
    <row r="1377" spans="1:10" x14ac:dyDescent="0.35">
      <c r="A1377" t="s">
        <v>233</v>
      </c>
      <c r="B1377">
        <v>6</v>
      </c>
      <c r="C1377" t="s">
        <v>306</v>
      </c>
      <c r="D1377" t="s">
        <v>224</v>
      </c>
      <c r="E1377" t="s">
        <v>222</v>
      </c>
      <c r="F1377">
        <v>0</v>
      </c>
      <c r="G1377">
        <v>0</v>
      </c>
      <c r="H1377">
        <v>0</v>
      </c>
      <c r="J1377" s="11">
        <v>0</v>
      </c>
    </row>
    <row r="1379" spans="1:10" x14ac:dyDescent="0.35">
      <c r="A1379" t="s">
        <v>233</v>
      </c>
      <c r="B1379">
        <v>7</v>
      </c>
      <c r="C1379" t="s">
        <v>307</v>
      </c>
      <c r="D1379" t="s">
        <v>221</v>
      </c>
      <c r="E1379" t="s">
        <v>222</v>
      </c>
      <c r="F1379">
        <v>3864.33</v>
      </c>
      <c r="G1379">
        <v>0.22620000000000001</v>
      </c>
      <c r="H1379">
        <v>0.22620000000000001</v>
      </c>
      <c r="I1379" t="s">
        <v>234</v>
      </c>
      <c r="J1379" s="10">
        <v>45525</v>
      </c>
    </row>
    <row r="1381" spans="1:10" x14ac:dyDescent="0.35">
      <c r="A1381" t="s">
        <v>233</v>
      </c>
      <c r="B1381">
        <v>8</v>
      </c>
      <c r="C1381" t="s">
        <v>307</v>
      </c>
      <c r="D1381" t="s">
        <v>224</v>
      </c>
      <c r="E1381" t="s">
        <v>222</v>
      </c>
      <c r="F1381">
        <v>2617.1</v>
      </c>
      <c r="G1381" s="12">
        <v>7.4999999999999997E-2</v>
      </c>
      <c r="H1381" s="12">
        <v>7.4999999999999997E-2</v>
      </c>
      <c r="I1381" t="s">
        <v>235</v>
      </c>
      <c r="J1381" s="10">
        <v>45647.637499999997</v>
      </c>
    </row>
    <row r="1383" spans="1:10" x14ac:dyDescent="0.35">
      <c r="A1383" t="s">
        <v>233</v>
      </c>
      <c r="B1383">
        <v>9</v>
      </c>
      <c r="C1383" t="s">
        <v>308</v>
      </c>
      <c r="D1383" t="s">
        <v>221</v>
      </c>
      <c r="E1383" t="s">
        <v>222</v>
      </c>
      <c r="F1383">
        <v>1251.1400000000001</v>
      </c>
      <c r="G1383" s="12">
        <v>7.2099999999999997E-2</v>
      </c>
      <c r="H1383" s="12">
        <v>7.2099999999999997E-2</v>
      </c>
      <c r="I1383" t="s">
        <v>234</v>
      </c>
      <c r="J1383" s="10">
        <v>45525</v>
      </c>
    </row>
    <row r="1385" spans="1:10" x14ac:dyDescent="0.35">
      <c r="A1385" t="s">
        <v>233</v>
      </c>
      <c r="B1385">
        <v>10</v>
      </c>
      <c r="C1385" t="s">
        <v>308</v>
      </c>
      <c r="D1385" t="s">
        <v>224</v>
      </c>
      <c r="E1385" t="s">
        <v>222</v>
      </c>
      <c r="F1385">
        <v>472.56</v>
      </c>
      <c r="G1385" s="12">
        <v>1.35E-2</v>
      </c>
      <c r="H1385" s="12">
        <v>1.35E-2</v>
      </c>
      <c r="I1385" t="s">
        <v>235</v>
      </c>
      <c r="J1385" s="10">
        <v>45647.916666666664</v>
      </c>
    </row>
    <row r="1387" spans="1:10" x14ac:dyDescent="0.35">
      <c r="A1387" t="s">
        <v>233</v>
      </c>
      <c r="B1387">
        <v>11</v>
      </c>
      <c r="C1387" t="s">
        <v>309</v>
      </c>
      <c r="D1387" t="s">
        <v>221</v>
      </c>
      <c r="E1387" t="s">
        <v>222</v>
      </c>
      <c r="F1387">
        <v>4572.1000000000004</v>
      </c>
      <c r="G1387">
        <v>0.26363999999999999</v>
      </c>
      <c r="H1387">
        <v>0.26363999999999999</v>
      </c>
      <c r="I1387" t="s">
        <v>234</v>
      </c>
      <c r="J1387" s="10">
        <v>45525</v>
      </c>
    </row>
    <row r="1389" spans="1:10" x14ac:dyDescent="0.35">
      <c r="A1389" t="s">
        <v>233</v>
      </c>
      <c r="B1389">
        <v>12</v>
      </c>
      <c r="C1389" t="s">
        <v>309</v>
      </c>
      <c r="D1389" t="s">
        <v>224</v>
      </c>
      <c r="E1389" t="s">
        <v>222</v>
      </c>
      <c r="F1389">
        <v>3676.69</v>
      </c>
      <c r="G1389">
        <v>0.10535</v>
      </c>
      <c r="H1389">
        <v>0.10535</v>
      </c>
      <c r="I1389" t="s">
        <v>235</v>
      </c>
      <c r="J1389" s="10">
        <v>45647.633333333331</v>
      </c>
    </row>
    <row r="1391" spans="1:10" x14ac:dyDescent="0.35">
      <c r="A1391" t="s">
        <v>233</v>
      </c>
      <c r="B1391">
        <v>13</v>
      </c>
      <c r="C1391" t="s">
        <v>310</v>
      </c>
      <c r="D1391" t="s">
        <v>221</v>
      </c>
      <c r="E1391" t="s">
        <v>222</v>
      </c>
      <c r="F1391">
        <v>1197.67</v>
      </c>
      <c r="G1391" s="12">
        <v>6.8699999999999997E-2</v>
      </c>
      <c r="H1391" s="12">
        <v>6.8699999999999997E-2</v>
      </c>
      <c r="I1391" t="s">
        <v>234</v>
      </c>
      <c r="J1391" s="10">
        <v>45525</v>
      </c>
    </row>
    <row r="1393" spans="1:10" x14ac:dyDescent="0.35">
      <c r="A1393" t="s">
        <v>233</v>
      </c>
      <c r="B1393">
        <v>14</v>
      </c>
      <c r="C1393" t="s">
        <v>310</v>
      </c>
      <c r="D1393" t="s">
        <v>224</v>
      </c>
      <c r="E1393" t="s">
        <v>222</v>
      </c>
      <c r="F1393">
        <v>251.75</v>
      </c>
      <c r="G1393" s="12">
        <v>7.2199999999999999E-3</v>
      </c>
      <c r="H1393" s="12">
        <v>7.2199999999999999E-3</v>
      </c>
      <c r="I1393" t="s">
        <v>235</v>
      </c>
      <c r="J1393" s="10">
        <v>45647.004166666666</v>
      </c>
    </row>
    <row r="1395" spans="1:10" x14ac:dyDescent="0.35">
      <c r="A1395" t="s">
        <v>233</v>
      </c>
      <c r="B1395">
        <v>15</v>
      </c>
      <c r="C1395" t="s">
        <v>311</v>
      </c>
      <c r="D1395" t="s">
        <v>221</v>
      </c>
      <c r="E1395" t="s">
        <v>222</v>
      </c>
      <c r="F1395">
        <v>7270.74</v>
      </c>
      <c r="G1395">
        <v>0.42653000000000002</v>
      </c>
      <c r="H1395">
        <v>0.42653000000000002</v>
      </c>
      <c r="I1395" t="s">
        <v>234</v>
      </c>
      <c r="J1395" s="10">
        <v>45525</v>
      </c>
    </row>
    <row r="1397" spans="1:10" x14ac:dyDescent="0.35">
      <c r="A1397" t="s">
        <v>233</v>
      </c>
      <c r="B1397">
        <v>16</v>
      </c>
      <c r="C1397" t="s">
        <v>311</v>
      </c>
      <c r="D1397" t="s">
        <v>224</v>
      </c>
      <c r="E1397" t="s">
        <v>222</v>
      </c>
      <c r="F1397">
        <v>3698.42</v>
      </c>
      <c r="G1397">
        <v>0.10596999999999999</v>
      </c>
      <c r="H1397">
        <v>0.10596999999999999</v>
      </c>
      <c r="I1397" t="s">
        <v>235</v>
      </c>
      <c r="J1397" s="10">
        <v>45647.633333333331</v>
      </c>
    </row>
    <row r="1399" spans="1:10" x14ac:dyDescent="0.35">
      <c r="A1399" t="s">
        <v>233</v>
      </c>
      <c r="B1399">
        <v>17</v>
      </c>
      <c r="C1399" t="s">
        <v>312</v>
      </c>
      <c r="D1399" t="s">
        <v>221</v>
      </c>
      <c r="E1399" t="s">
        <v>222</v>
      </c>
      <c r="F1399">
        <v>964.41</v>
      </c>
      <c r="G1399" s="12">
        <v>5.6500000000000002E-2</v>
      </c>
      <c r="H1399" s="12">
        <v>5.6500000000000002E-2</v>
      </c>
      <c r="I1399" t="s">
        <v>234</v>
      </c>
      <c r="J1399" s="10">
        <v>45525</v>
      </c>
    </row>
    <row r="1401" spans="1:10" x14ac:dyDescent="0.35">
      <c r="A1401" t="s">
        <v>233</v>
      </c>
      <c r="B1401">
        <v>18</v>
      </c>
      <c r="C1401" t="s">
        <v>312</v>
      </c>
      <c r="D1401" t="s">
        <v>224</v>
      </c>
      <c r="E1401" t="s">
        <v>222</v>
      </c>
      <c r="F1401">
        <v>0</v>
      </c>
      <c r="G1401">
        <v>0</v>
      </c>
      <c r="H1401">
        <v>0</v>
      </c>
      <c r="J1401" s="11">
        <v>0</v>
      </c>
    </row>
    <row r="1403" spans="1:10" x14ac:dyDescent="0.35">
      <c r="A1403" t="s">
        <v>233</v>
      </c>
      <c r="B1403">
        <v>19</v>
      </c>
      <c r="C1403" t="s">
        <v>313</v>
      </c>
      <c r="D1403" t="s">
        <v>221</v>
      </c>
      <c r="E1403" t="s">
        <v>222</v>
      </c>
      <c r="F1403">
        <v>6755.96</v>
      </c>
      <c r="G1403">
        <v>0.39633000000000002</v>
      </c>
      <c r="H1403">
        <v>0.39633000000000002</v>
      </c>
      <c r="I1403" t="s">
        <v>234</v>
      </c>
      <c r="J1403" s="10">
        <v>45525</v>
      </c>
    </row>
    <row r="1405" spans="1:10" x14ac:dyDescent="0.35">
      <c r="A1405" t="s">
        <v>233</v>
      </c>
      <c r="B1405">
        <v>20</v>
      </c>
      <c r="C1405" t="s">
        <v>313</v>
      </c>
      <c r="D1405" t="s">
        <v>224</v>
      </c>
      <c r="E1405" t="s">
        <v>222</v>
      </c>
      <c r="F1405">
        <v>2630.99</v>
      </c>
      <c r="G1405" s="12">
        <v>7.5399999999999995E-2</v>
      </c>
      <c r="H1405" s="12">
        <v>7.5399999999999995E-2</v>
      </c>
      <c r="I1405" t="s">
        <v>235</v>
      </c>
      <c r="J1405" s="10">
        <v>45647.637499999997</v>
      </c>
    </row>
    <row r="1407" spans="1:10" x14ac:dyDescent="0.35">
      <c r="A1407" t="s">
        <v>233</v>
      </c>
      <c r="B1407">
        <v>21</v>
      </c>
      <c r="C1407" t="s">
        <v>314</v>
      </c>
      <c r="D1407" t="s">
        <v>221</v>
      </c>
      <c r="E1407" t="s">
        <v>222</v>
      </c>
      <c r="F1407">
        <v>1240.69</v>
      </c>
      <c r="G1407" s="12">
        <v>7.1400000000000005E-2</v>
      </c>
      <c r="H1407" s="12">
        <v>7.1400000000000005E-2</v>
      </c>
      <c r="I1407" t="s">
        <v>234</v>
      </c>
      <c r="J1407" s="10">
        <v>45525</v>
      </c>
    </row>
    <row r="1409" spans="1:10" x14ac:dyDescent="0.35">
      <c r="A1409" t="s">
        <v>233</v>
      </c>
      <c r="B1409">
        <v>22</v>
      </c>
      <c r="C1409" t="s">
        <v>314</v>
      </c>
      <c r="D1409" t="s">
        <v>224</v>
      </c>
      <c r="E1409" t="s">
        <v>222</v>
      </c>
      <c r="F1409">
        <v>479.07</v>
      </c>
      <c r="G1409" s="12">
        <v>1.37E-2</v>
      </c>
      <c r="H1409" s="12">
        <v>1.37E-2</v>
      </c>
      <c r="I1409" t="s">
        <v>235</v>
      </c>
      <c r="J1409" s="10">
        <v>45647.916666666664</v>
      </c>
    </row>
    <row r="1411" spans="1:10" x14ac:dyDescent="0.35">
      <c r="A1411" t="s">
        <v>233</v>
      </c>
      <c r="B1411">
        <v>23</v>
      </c>
      <c r="C1411" t="s">
        <v>315</v>
      </c>
      <c r="D1411" t="s">
        <v>221</v>
      </c>
      <c r="E1411" t="s">
        <v>222</v>
      </c>
      <c r="F1411">
        <v>7268.42</v>
      </c>
      <c r="G1411">
        <v>0.42638999999999999</v>
      </c>
      <c r="H1411">
        <v>0.42638999999999999</v>
      </c>
      <c r="I1411" t="s">
        <v>234</v>
      </c>
      <c r="J1411" s="10">
        <v>45525</v>
      </c>
    </row>
    <row r="1413" spans="1:10" x14ac:dyDescent="0.35">
      <c r="A1413" t="s">
        <v>233</v>
      </c>
      <c r="B1413">
        <v>24</v>
      </c>
      <c r="C1413" t="s">
        <v>315</v>
      </c>
      <c r="D1413" t="s">
        <v>224</v>
      </c>
      <c r="E1413" t="s">
        <v>222</v>
      </c>
      <c r="F1413">
        <v>3687.9</v>
      </c>
      <c r="G1413">
        <v>0.10567</v>
      </c>
      <c r="H1413">
        <v>0.10567</v>
      </c>
      <c r="I1413" t="s">
        <v>235</v>
      </c>
      <c r="J1413" s="10">
        <v>45647.633333333331</v>
      </c>
    </row>
    <row r="1415" spans="1:10" x14ac:dyDescent="0.35">
      <c r="A1415" t="s">
        <v>233</v>
      </c>
      <c r="B1415">
        <v>25</v>
      </c>
      <c r="C1415" t="s">
        <v>316</v>
      </c>
      <c r="D1415" t="s">
        <v>221</v>
      </c>
      <c r="E1415" t="s">
        <v>222</v>
      </c>
      <c r="F1415">
        <v>1197.43</v>
      </c>
      <c r="G1415" s="12">
        <v>6.8699999999999997E-2</v>
      </c>
      <c r="H1415" s="12">
        <v>6.8699999999999997E-2</v>
      </c>
      <c r="I1415" t="s">
        <v>234</v>
      </c>
      <c r="J1415" s="10">
        <v>45525</v>
      </c>
    </row>
    <row r="1417" spans="1:10" x14ac:dyDescent="0.35">
      <c r="A1417" t="s">
        <v>233</v>
      </c>
      <c r="B1417">
        <v>26</v>
      </c>
      <c r="C1417" t="s">
        <v>316</v>
      </c>
      <c r="D1417" t="s">
        <v>224</v>
      </c>
      <c r="E1417" t="s">
        <v>222</v>
      </c>
      <c r="F1417">
        <v>258.07</v>
      </c>
      <c r="G1417" s="12">
        <v>7.4000000000000003E-3</v>
      </c>
      <c r="H1417" s="12">
        <v>7.4000000000000003E-3</v>
      </c>
      <c r="I1417" t="s">
        <v>235</v>
      </c>
      <c r="J1417" s="10">
        <v>45647.004166666666</v>
      </c>
    </row>
    <row r="1419" spans="1:10" x14ac:dyDescent="0.35">
      <c r="A1419" t="s">
        <v>233</v>
      </c>
      <c r="B1419">
        <v>27</v>
      </c>
      <c r="C1419" t="s">
        <v>317</v>
      </c>
      <c r="D1419" t="s">
        <v>221</v>
      </c>
      <c r="E1419" t="s">
        <v>222</v>
      </c>
      <c r="F1419">
        <v>7278.03</v>
      </c>
      <c r="G1419">
        <v>0.42675999999999997</v>
      </c>
      <c r="H1419">
        <v>0.42675999999999997</v>
      </c>
      <c r="I1419" t="s">
        <v>234</v>
      </c>
      <c r="J1419" s="10">
        <v>45525</v>
      </c>
    </row>
    <row r="1421" spans="1:10" x14ac:dyDescent="0.35">
      <c r="A1421" t="s">
        <v>233</v>
      </c>
      <c r="B1421">
        <v>28</v>
      </c>
      <c r="C1421" t="s">
        <v>317</v>
      </c>
      <c r="D1421" t="s">
        <v>224</v>
      </c>
      <c r="E1421" t="s">
        <v>222</v>
      </c>
      <c r="F1421">
        <v>3696.66</v>
      </c>
      <c r="G1421">
        <v>0.10592</v>
      </c>
      <c r="H1421">
        <v>0.10592</v>
      </c>
      <c r="I1421" t="s">
        <v>235</v>
      </c>
      <c r="J1421" s="10">
        <v>45647.633333333331</v>
      </c>
    </row>
    <row r="1423" spans="1:10" x14ac:dyDescent="0.35">
      <c r="A1423" t="s">
        <v>233</v>
      </c>
      <c r="B1423">
        <v>29</v>
      </c>
      <c r="C1423" t="s">
        <v>318</v>
      </c>
      <c r="D1423" t="s">
        <v>221</v>
      </c>
      <c r="E1423" t="s">
        <v>222</v>
      </c>
      <c r="F1423">
        <v>963.89</v>
      </c>
      <c r="G1423" s="12">
        <v>5.6399999999999999E-2</v>
      </c>
      <c r="H1423" s="12">
        <v>5.6399999999999999E-2</v>
      </c>
      <c r="I1423" t="s">
        <v>234</v>
      </c>
      <c r="J1423" s="10">
        <v>45525</v>
      </c>
    </row>
    <row r="1425" spans="1:10" x14ac:dyDescent="0.35">
      <c r="A1425" t="s">
        <v>233</v>
      </c>
      <c r="B1425">
        <v>30</v>
      </c>
      <c r="C1425" t="s">
        <v>318</v>
      </c>
      <c r="D1425" t="s">
        <v>224</v>
      </c>
      <c r="E1425" t="s">
        <v>222</v>
      </c>
      <c r="F1425">
        <v>0</v>
      </c>
      <c r="G1425">
        <v>0</v>
      </c>
      <c r="H1425">
        <v>0</v>
      </c>
      <c r="J1425" s="11">
        <v>0</v>
      </c>
    </row>
    <row r="1427" spans="1:10" x14ac:dyDescent="0.35">
      <c r="A1427" t="s">
        <v>233</v>
      </c>
      <c r="B1427">
        <v>31</v>
      </c>
      <c r="C1427" t="s">
        <v>319</v>
      </c>
      <c r="D1427" t="s">
        <v>221</v>
      </c>
      <c r="E1427" t="s">
        <v>222</v>
      </c>
      <c r="F1427">
        <v>3728.62</v>
      </c>
      <c r="G1427">
        <v>0.21826000000000001</v>
      </c>
      <c r="H1427">
        <v>0.21826000000000001</v>
      </c>
      <c r="I1427" t="s">
        <v>234</v>
      </c>
      <c r="J1427" s="10">
        <v>45525</v>
      </c>
    </row>
    <row r="1429" spans="1:10" x14ac:dyDescent="0.35">
      <c r="A1429" t="s">
        <v>233</v>
      </c>
      <c r="B1429">
        <v>32</v>
      </c>
      <c r="C1429" t="s">
        <v>319</v>
      </c>
      <c r="D1429" t="s">
        <v>224</v>
      </c>
      <c r="E1429" t="s">
        <v>222</v>
      </c>
      <c r="F1429">
        <v>2617.12</v>
      </c>
      <c r="G1429" s="12">
        <v>7.4999999999999997E-2</v>
      </c>
      <c r="H1429" s="12">
        <v>7.4999999999999997E-2</v>
      </c>
      <c r="I1429" t="s">
        <v>235</v>
      </c>
      <c r="J1429" s="10">
        <v>45647.637499999997</v>
      </c>
    </row>
    <row r="1431" spans="1:10" x14ac:dyDescent="0.35">
      <c r="A1431" t="s">
        <v>233</v>
      </c>
      <c r="B1431">
        <v>33</v>
      </c>
      <c r="C1431" t="s">
        <v>320</v>
      </c>
      <c r="D1431" t="s">
        <v>221</v>
      </c>
      <c r="E1431" t="s">
        <v>222</v>
      </c>
      <c r="F1431">
        <v>1246.77</v>
      </c>
      <c r="G1431" s="12">
        <v>7.1800000000000003E-2</v>
      </c>
      <c r="H1431" s="12">
        <v>7.1800000000000003E-2</v>
      </c>
      <c r="I1431" t="s">
        <v>234</v>
      </c>
      <c r="J1431" s="10">
        <v>45525</v>
      </c>
    </row>
    <row r="1433" spans="1:10" x14ac:dyDescent="0.35">
      <c r="A1433" t="s">
        <v>233</v>
      </c>
      <c r="B1433">
        <v>34</v>
      </c>
      <c r="C1433" t="s">
        <v>320</v>
      </c>
      <c r="D1433" t="s">
        <v>224</v>
      </c>
      <c r="E1433" t="s">
        <v>222</v>
      </c>
      <c r="F1433">
        <v>461.89</v>
      </c>
      <c r="G1433" s="12">
        <v>1.32E-2</v>
      </c>
      <c r="H1433" s="12">
        <v>1.32E-2</v>
      </c>
      <c r="I1433" t="s">
        <v>235</v>
      </c>
      <c r="J1433" s="10">
        <v>45647.916666666664</v>
      </c>
    </row>
    <row r="1435" spans="1:10" x14ac:dyDescent="0.35">
      <c r="A1435" t="s">
        <v>233</v>
      </c>
      <c r="B1435">
        <v>35</v>
      </c>
      <c r="C1435" t="s">
        <v>321</v>
      </c>
      <c r="D1435" t="s">
        <v>221</v>
      </c>
      <c r="E1435" t="s">
        <v>222</v>
      </c>
      <c r="F1435">
        <v>4535.2700000000004</v>
      </c>
      <c r="G1435">
        <v>0.26145000000000002</v>
      </c>
      <c r="H1435">
        <v>0.26145000000000002</v>
      </c>
      <c r="I1435" t="s">
        <v>234</v>
      </c>
      <c r="J1435" s="10">
        <v>45525</v>
      </c>
    </row>
    <row r="1437" spans="1:10" x14ac:dyDescent="0.35">
      <c r="A1437" t="s">
        <v>233</v>
      </c>
      <c r="B1437">
        <v>36</v>
      </c>
      <c r="C1437" t="s">
        <v>321</v>
      </c>
      <c r="D1437" t="s">
        <v>224</v>
      </c>
      <c r="E1437" t="s">
        <v>222</v>
      </c>
      <c r="F1437">
        <v>3663.54</v>
      </c>
      <c r="G1437">
        <v>0.10496999999999999</v>
      </c>
      <c r="H1437">
        <v>0.10496999999999999</v>
      </c>
      <c r="I1437" t="s">
        <v>235</v>
      </c>
      <c r="J1437" s="10">
        <v>45647.633333333331</v>
      </c>
    </row>
    <row r="1439" spans="1:10" x14ac:dyDescent="0.35">
      <c r="A1439" t="s">
        <v>233</v>
      </c>
      <c r="B1439">
        <v>37</v>
      </c>
      <c r="C1439" t="s">
        <v>322</v>
      </c>
      <c r="D1439" t="s">
        <v>221</v>
      </c>
      <c r="E1439" t="s">
        <v>222</v>
      </c>
      <c r="F1439">
        <v>1246.8499999999999</v>
      </c>
      <c r="G1439" s="12">
        <v>7.1800000000000003E-2</v>
      </c>
      <c r="H1439" s="12">
        <v>7.1800000000000003E-2</v>
      </c>
      <c r="I1439" t="s">
        <v>234</v>
      </c>
      <c r="J1439" s="10">
        <v>45525</v>
      </c>
    </row>
    <row r="1441" spans="1:10" x14ac:dyDescent="0.35">
      <c r="A1441" t="s">
        <v>233</v>
      </c>
      <c r="B1441">
        <v>38</v>
      </c>
      <c r="C1441" t="s">
        <v>322</v>
      </c>
      <c r="D1441" t="s">
        <v>224</v>
      </c>
      <c r="E1441" t="s">
        <v>222</v>
      </c>
      <c r="F1441">
        <v>468.42</v>
      </c>
      <c r="G1441" s="12">
        <v>1.34E-2</v>
      </c>
      <c r="H1441" s="12">
        <v>1.34E-2</v>
      </c>
      <c r="I1441" t="s">
        <v>235</v>
      </c>
      <c r="J1441" s="10">
        <v>45647.916666666664</v>
      </c>
    </row>
    <row r="1443" spans="1:10" x14ac:dyDescent="0.35">
      <c r="A1443" t="s">
        <v>233</v>
      </c>
      <c r="B1443">
        <v>39</v>
      </c>
      <c r="C1443" t="s">
        <v>323</v>
      </c>
      <c r="D1443" t="s">
        <v>221</v>
      </c>
      <c r="E1443" t="s">
        <v>222</v>
      </c>
      <c r="F1443">
        <v>4536.45</v>
      </c>
      <c r="G1443">
        <v>0.26151000000000002</v>
      </c>
      <c r="H1443">
        <v>0.26151000000000002</v>
      </c>
      <c r="I1443" t="s">
        <v>234</v>
      </c>
      <c r="J1443" s="10">
        <v>45525</v>
      </c>
    </row>
    <row r="1445" spans="1:10" x14ac:dyDescent="0.35">
      <c r="A1445" t="s">
        <v>233</v>
      </c>
      <c r="B1445">
        <v>40</v>
      </c>
      <c r="C1445" t="s">
        <v>323</v>
      </c>
      <c r="D1445" t="s">
        <v>224</v>
      </c>
      <c r="E1445" t="s">
        <v>222</v>
      </c>
      <c r="F1445">
        <v>3679.22</v>
      </c>
      <c r="G1445">
        <v>0.10542</v>
      </c>
      <c r="H1445">
        <v>0.10542</v>
      </c>
      <c r="I1445" t="s">
        <v>235</v>
      </c>
      <c r="J1445" s="10">
        <v>45647.633333333331</v>
      </c>
    </row>
    <row r="1447" spans="1:10" x14ac:dyDescent="0.35">
      <c r="A1447" t="s">
        <v>233</v>
      </c>
      <c r="B1447">
        <v>41</v>
      </c>
      <c r="C1447" t="s">
        <v>324</v>
      </c>
      <c r="D1447" t="s">
        <v>221</v>
      </c>
      <c r="E1447" t="s">
        <v>222</v>
      </c>
      <c r="F1447">
        <v>963.68</v>
      </c>
      <c r="G1447" s="12">
        <v>5.6399999999999999E-2</v>
      </c>
      <c r="H1447" s="12">
        <v>5.6399999999999999E-2</v>
      </c>
      <c r="I1447" t="s">
        <v>234</v>
      </c>
      <c r="J1447" s="10">
        <v>45525</v>
      </c>
    </row>
    <row r="1449" spans="1:10" x14ac:dyDescent="0.35">
      <c r="A1449" t="s">
        <v>233</v>
      </c>
      <c r="B1449">
        <v>42</v>
      </c>
      <c r="C1449" t="s">
        <v>324</v>
      </c>
      <c r="D1449" t="s">
        <v>224</v>
      </c>
      <c r="E1449" t="s">
        <v>222</v>
      </c>
      <c r="F1449">
        <v>0</v>
      </c>
      <c r="G1449">
        <v>0</v>
      </c>
      <c r="H1449">
        <v>0</v>
      </c>
      <c r="J1449" s="11">
        <v>0</v>
      </c>
    </row>
    <row r="1451" spans="1:10" x14ac:dyDescent="0.35">
      <c r="A1451" t="s">
        <v>233</v>
      </c>
      <c r="B1451">
        <v>43</v>
      </c>
      <c r="C1451" t="s">
        <v>325</v>
      </c>
      <c r="D1451" t="s">
        <v>221</v>
      </c>
      <c r="E1451" t="s">
        <v>222</v>
      </c>
      <c r="F1451">
        <v>3728.96</v>
      </c>
      <c r="G1451">
        <v>0.21828</v>
      </c>
      <c r="H1451">
        <v>0.21828</v>
      </c>
      <c r="I1451" t="s">
        <v>234</v>
      </c>
      <c r="J1451" s="10">
        <v>45525</v>
      </c>
    </row>
    <row r="1453" spans="1:10" x14ac:dyDescent="0.35">
      <c r="A1453" t="s">
        <v>233</v>
      </c>
      <c r="B1453">
        <v>44</v>
      </c>
      <c r="C1453" t="s">
        <v>325</v>
      </c>
      <c r="D1453" t="s">
        <v>224</v>
      </c>
      <c r="E1453" t="s">
        <v>222</v>
      </c>
      <c r="F1453">
        <v>2631.13</v>
      </c>
      <c r="G1453" s="12">
        <v>7.5399999999999995E-2</v>
      </c>
      <c r="H1453" s="12">
        <v>7.5399999999999995E-2</v>
      </c>
      <c r="I1453" t="s">
        <v>235</v>
      </c>
      <c r="J1453" s="10">
        <v>45647.637499999997</v>
      </c>
    </row>
    <row r="1455" spans="1:10" x14ac:dyDescent="0.35">
      <c r="A1455" t="s">
        <v>233</v>
      </c>
      <c r="B1455">
        <v>45</v>
      </c>
      <c r="C1455" t="s">
        <v>326</v>
      </c>
      <c r="D1455" t="s">
        <v>221</v>
      </c>
      <c r="E1455" t="s">
        <v>222</v>
      </c>
      <c r="F1455">
        <v>1196.9000000000001</v>
      </c>
      <c r="G1455" s="12">
        <v>6.8699999999999997E-2</v>
      </c>
      <c r="H1455" s="12">
        <v>6.8699999999999997E-2</v>
      </c>
      <c r="I1455" t="s">
        <v>234</v>
      </c>
      <c r="J1455" s="10">
        <v>45525</v>
      </c>
    </row>
    <row r="1457" spans="1:10" x14ac:dyDescent="0.35">
      <c r="A1457" t="s">
        <v>233</v>
      </c>
      <c r="B1457">
        <v>46</v>
      </c>
      <c r="C1457" t="s">
        <v>326</v>
      </c>
      <c r="D1457" t="s">
        <v>224</v>
      </c>
      <c r="E1457" t="s">
        <v>222</v>
      </c>
      <c r="F1457">
        <v>274.08999999999997</v>
      </c>
      <c r="G1457" s="12">
        <v>7.8499999999999993E-3</v>
      </c>
      <c r="H1457" s="12">
        <v>7.8499999999999993E-3</v>
      </c>
      <c r="I1457" t="s">
        <v>235</v>
      </c>
      <c r="J1457" s="10">
        <v>45647.004166666666</v>
      </c>
    </row>
    <row r="1459" spans="1:10" x14ac:dyDescent="0.35">
      <c r="A1459" t="s">
        <v>233</v>
      </c>
      <c r="B1459">
        <v>47</v>
      </c>
      <c r="C1459" t="s">
        <v>327</v>
      </c>
      <c r="D1459" t="s">
        <v>221</v>
      </c>
      <c r="E1459" t="s">
        <v>222</v>
      </c>
      <c r="F1459">
        <v>7292.01</v>
      </c>
      <c r="G1459">
        <v>0.42758000000000002</v>
      </c>
      <c r="H1459">
        <v>0.42758000000000002</v>
      </c>
      <c r="I1459" t="s">
        <v>234</v>
      </c>
      <c r="J1459" s="10">
        <v>45525</v>
      </c>
    </row>
    <row r="1461" spans="1:10" x14ac:dyDescent="0.35">
      <c r="A1461" t="s">
        <v>233</v>
      </c>
      <c r="B1461">
        <v>48</v>
      </c>
      <c r="C1461" t="s">
        <v>327</v>
      </c>
      <c r="D1461" t="s">
        <v>224</v>
      </c>
      <c r="E1461" t="s">
        <v>222</v>
      </c>
      <c r="F1461">
        <v>3710.51</v>
      </c>
      <c r="G1461">
        <v>0.10631</v>
      </c>
      <c r="H1461">
        <v>0.10631</v>
      </c>
      <c r="I1461" t="s">
        <v>235</v>
      </c>
      <c r="J1461" s="10">
        <v>45647.633333333331</v>
      </c>
    </row>
    <row r="1463" spans="1:10" x14ac:dyDescent="0.35">
      <c r="A1463" t="s">
        <v>236</v>
      </c>
      <c r="B1463">
        <v>1</v>
      </c>
      <c r="C1463" t="s">
        <v>304</v>
      </c>
      <c r="D1463" t="s">
        <v>221</v>
      </c>
      <c r="E1463" t="s">
        <v>222</v>
      </c>
      <c r="F1463">
        <v>707.96</v>
      </c>
      <c r="G1463" s="12">
        <v>4.7399999999999998E-2</v>
      </c>
      <c r="H1463" s="12">
        <v>4.7399999999999998E-2</v>
      </c>
      <c r="I1463" t="s">
        <v>237</v>
      </c>
      <c r="J1463" s="10">
        <v>45525</v>
      </c>
    </row>
    <row r="1465" spans="1:10" x14ac:dyDescent="0.35">
      <c r="A1465" t="s">
        <v>236</v>
      </c>
      <c r="B1465">
        <v>2</v>
      </c>
      <c r="C1465" t="s">
        <v>304</v>
      </c>
      <c r="D1465" t="s">
        <v>224</v>
      </c>
      <c r="E1465" t="s">
        <v>222</v>
      </c>
      <c r="F1465">
        <v>2575.92</v>
      </c>
      <c r="G1465" s="12">
        <v>7.1599999999999997E-2</v>
      </c>
      <c r="H1465" s="12">
        <v>7.1599999999999997E-2</v>
      </c>
      <c r="I1465" t="s">
        <v>238</v>
      </c>
      <c r="J1465" s="10">
        <v>45647.208333333336</v>
      </c>
    </row>
    <row r="1467" spans="1:10" x14ac:dyDescent="0.35">
      <c r="A1467" t="s">
        <v>236</v>
      </c>
      <c r="B1467">
        <v>3</v>
      </c>
      <c r="C1467" t="s">
        <v>305</v>
      </c>
      <c r="D1467" t="s">
        <v>221</v>
      </c>
      <c r="E1467" t="s">
        <v>222</v>
      </c>
      <c r="F1467">
        <v>3801.71</v>
      </c>
      <c r="G1467">
        <v>0.25469000000000003</v>
      </c>
      <c r="H1467">
        <v>0.25469000000000003</v>
      </c>
      <c r="I1467" t="s">
        <v>237</v>
      </c>
      <c r="J1467" s="10">
        <v>45525</v>
      </c>
    </row>
    <row r="1469" spans="1:10" x14ac:dyDescent="0.35">
      <c r="A1469" t="s">
        <v>236</v>
      </c>
      <c r="B1469">
        <v>4</v>
      </c>
      <c r="C1469" t="s">
        <v>305</v>
      </c>
      <c r="D1469" t="s">
        <v>224</v>
      </c>
      <c r="E1469" t="s">
        <v>222</v>
      </c>
      <c r="F1469">
        <v>4738.24</v>
      </c>
      <c r="G1469">
        <v>0.13161999999999999</v>
      </c>
      <c r="H1469">
        <v>0.13161999999999999</v>
      </c>
      <c r="I1469" t="s">
        <v>238</v>
      </c>
      <c r="J1469" s="10">
        <v>45647.05</v>
      </c>
    </row>
    <row r="1471" spans="1:10" x14ac:dyDescent="0.35">
      <c r="A1471" t="s">
        <v>236</v>
      </c>
      <c r="B1471">
        <v>5</v>
      </c>
      <c r="C1471" t="s">
        <v>306</v>
      </c>
      <c r="D1471" t="s">
        <v>221</v>
      </c>
      <c r="E1471" t="s">
        <v>222</v>
      </c>
      <c r="F1471">
        <v>523.38</v>
      </c>
      <c r="G1471" s="12">
        <v>3.5099999999999999E-2</v>
      </c>
      <c r="H1471" s="12">
        <v>3.5099999999999999E-2</v>
      </c>
      <c r="I1471" t="s">
        <v>237</v>
      </c>
      <c r="J1471" s="10">
        <v>45525</v>
      </c>
    </row>
    <row r="1473" spans="1:10" x14ac:dyDescent="0.35">
      <c r="A1473" t="s">
        <v>236</v>
      </c>
      <c r="B1473">
        <v>6</v>
      </c>
      <c r="C1473" t="s">
        <v>306</v>
      </c>
      <c r="D1473" t="s">
        <v>224</v>
      </c>
      <c r="E1473" t="s">
        <v>222</v>
      </c>
      <c r="F1473">
        <v>1608.95</v>
      </c>
      <c r="G1473" s="12">
        <v>4.4699999999999997E-2</v>
      </c>
      <c r="H1473" s="12">
        <v>4.4699999999999997E-2</v>
      </c>
      <c r="I1473" t="s">
        <v>238</v>
      </c>
      <c r="J1473" s="10">
        <v>45647.208333333336</v>
      </c>
    </row>
    <row r="1475" spans="1:10" x14ac:dyDescent="0.35">
      <c r="A1475" t="s">
        <v>236</v>
      </c>
      <c r="B1475">
        <v>7</v>
      </c>
      <c r="C1475" t="s">
        <v>307</v>
      </c>
      <c r="D1475" t="s">
        <v>221</v>
      </c>
      <c r="E1475" t="s">
        <v>222</v>
      </c>
      <c r="F1475">
        <v>3106.07</v>
      </c>
      <c r="G1475">
        <v>0.20809</v>
      </c>
      <c r="H1475">
        <v>0.20809</v>
      </c>
      <c r="I1475" t="s">
        <v>237</v>
      </c>
      <c r="J1475" s="10">
        <v>45525</v>
      </c>
    </row>
    <row r="1477" spans="1:10" x14ac:dyDescent="0.35">
      <c r="A1477" t="s">
        <v>236</v>
      </c>
      <c r="B1477">
        <v>8</v>
      </c>
      <c r="C1477" t="s">
        <v>307</v>
      </c>
      <c r="D1477" t="s">
        <v>224</v>
      </c>
      <c r="E1477" t="s">
        <v>222</v>
      </c>
      <c r="F1477">
        <v>3525.27</v>
      </c>
      <c r="G1477" s="12">
        <v>9.7900000000000001E-2</v>
      </c>
      <c r="H1477" s="12">
        <v>9.7900000000000001E-2</v>
      </c>
      <c r="I1477" t="s">
        <v>238</v>
      </c>
      <c r="J1477" s="10">
        <v>45647.05</v>
      </c>
    </row>
    <row r="1479" spans="1:10" x14ac:dyDescent="0.35">
      <c r="A1479" t="s">
        <v>236</v>
      </c>
      <c r="B1479">
        <v>9</v>
      </c>
      <c r="C1479" t="s">
        <v>308</v>
      </c>
      <c r="D1479" t="s">
        <v>221</v>
      </c>
      <c r="E1479" t="s">
        <v>222</v>
      </c>
      <c r="F1479">
        <v>751.71</v>
      </c>
      <c r="G1479" s="12">
        <v>5.04E-2</v>
      </c>
      <c r="H1479" s="12">
        <v>5.04E-2</v>
      </c>
      <c r="I1479" t="s">
        <v>237</v>
      </c>
      <c r="J1479" s="10">
        <v>45525</v>
      </c>
    </row>
    <row r="1481" spans="1:10" x14ac:dyDescent="0.35">
      <c r="A1481" t="s">
        <v>236</v>
      </c>
      <c r="B1481">
        <v>10</v>
      </c>
      <c r="C1481" t="s">
        <v>308</v>
      </c>
      <c r="D1481" t="s">
        <v>224</v>
      </c>
      <c r="E1481" t="s">
        <v>222</v>
      </c>
      <c r="F1481">
        <v>2663.48</v>
      </c>
      <c r="G1481" s="12">
        <v>7.3999999999999996E-2</v>
      </c>
      <c r="H1481" s="12">
        <v>7.3999999999999996E-2</v>
      </c>
      <c r="I1481" t="s">
        <v>238</v>
      </c>
      <c r="J1481" s="10">
        <v>45647.208333333336</v>
      </c>
    </row>
    <row r="1483" spans="1:10" x14ac:dyDescent="0.35">
      <c r="A1483" t="s">
        <v>236</v>
      </c>
      <c r="B1483">
        <v>11</v>
      </c>
      <c r="C1483" t="s">
        <v>309</v>
      </c>
      <c r="D1483" t="s">
        <v>221</v>
      </c>
      <c r="E1483" t="s">
        <v>222</v>
      </c>
      <c r="F1483">
        <v>3779.26</v>
      </c>
      <c r="G1483">
        <v>0.25319000000000003</v>
      </c>
      <c r="H1483">
        <v>0.25319000000000003</v>
      </c>
      <c r="I1483" t="s">
        <v>237</v>
      </c>
      <c r="J1483" s="10">
        <v>45525</v>
      </c>
    </row>
    <row r="1485" spans="1:10" x14ac:dyDescent="0.35">
      <c r="A1485" t="s">
        <v>236</v>
      </c>
      <c r="B1485">
        <v>12</v>
      </c>
      <c r="C1485" t="s">
        <v>309</v>
      </c>
      <c r="D1485" t="s">
        <v>224</v>
      </c>
      <c r="E1485" t="s">
        <v>222</v>
      </c>
      <c r="F1485">
        <v>4810.8500000000004</v>
      </c>
      <c r="G1485">
        <v>0.13364000000000001</v>
      </c>
      <c r="H1485">
        <v>0.13364000000000001</v>
      </c>
      <c r="I1485" t="s">
        <v>238</v>
      </c>
      <c r="J1485" s="10">
        <v>45647.05</v>
      </c>
    </row>
    <row r="1487" spans="1:10" x14ac:dyDescent="0.35">
      <c r="A1487" t="s">
        <v>236</v>
      </c>
      <c r="B1487">
        <v>13</v>
      </c>
      <c r="C1487" t="s">
        <v>310</v>
      </c>
      <c r="D1487" t="s">
        <v>221</v>
      </c>
      <c r="E1487" t="s">
        <v>222</v>
      </c>
      <c r="F1487">
        <v>690.9</v>
      </c>
      <c r="G1487" s="12">
        <v>4.6300000000000001E-2</v>
      </c>
      <c r="H1487" s="12">
        <v>4.6300000000000001E-2</v>
      </c>
      <c r="I1487" t="s">
        <v>237</v>
      </c>
      <c r="J1487" s="10">
        <v>45525</v>
      </c>
    </row>
    <row r="1489" spans="1:10" x14ac:dyDescent="0.35">
      <c r="A1489" t="s">
        <v>236</v>
      </c>
      <c r="B1489">
        <v>14</v>
      </c>
      <c r="C1489" t="s">
        <v>310</v>
      </c>
      <c r="D1489" t="s">
        <v>224</v>
      </c>
      <c r="E1489" t="s">
        <v>222</v>
      </c>
      <c r="F1489">
        <v>2589.25</v>
      </c>
      <c r="G1489" s="12">
        <v>7.1900000000000006E-2</v>
      </c>
      <c r="H1489" s="12">
        <v>7.1900000000000006E-2</v>
      </c>
      <c r="I1489" t="s">
        <v>238</v>
      </c>
      <c r="J1489" s="10">
        <v>45647.208333333336</v>
      </c>
    </row>
    <row r="1491" spans="1:10" x14ac:dyDescent="0.35">
      <c r="A1491" t="s">
        <v>236</v>
      </c>
      <c r="B1491">
        <v>15</v>
      </c>
      <c r="C1491" t="s">
        <v>311</v>
      </c>
      <c r="D1491" t="s">
        <v>221</v>
      </c>
      <c r="E1491" t="s">
        <v>222</v>
      </c>
      <c r="F1491">
        <v>7141.09</v>
      </c>
      <c r="G1491">
        <v>0.47842000000000001</v>
      </c>
      <c r="H1491">
        <v>0.47842000000000001</v>
      </c>
      <c r="I1491" t="s">
        <v>237</v>
      </c>
      <c r="J1491" s="10">
        <v>45525</v>
      </c>
    </row>
    <row r="1493" spans="1:10" x14ac:dyDescent="0.35">
      <c r="A1493" t="s">
        <v>236</v>
      </c>
      <c r="B1493">
        <v>16</v>
      </c>
      <c r="C1493" t="s">
        <v>311</v>
      </c>
      <c r="D1493" t="s">
        <v>224</v>
      </c>
      <c r="E1493" t="s">
        <v>222</v>
      </c>
      <c r="F1493">
        <v>4748.88</v>
      </c>
      <c r="G1493">
        <v>0.13192000000000001</v>
      </c>
      <c r="H1493">
        <v>0.13192000000000001</v>
      </c>
      <c r="I1493" t="s">
        <v>238</v>
      </c>
      <c r="J1493" s="10">
        <v>45647.05</v>
      </c>
    </row>
    <row r="1495" spans="1:10" x14ac:dyDescent="0.35">
      <c r="A1495" t="s">
        <v>236</v>
      </c>
      <c r="B1495">
        <v>17</v>
      </c>
      <c r="C1495" t="s">
        <v>312</v>
      </c>
      <c r="D1495" t="s">
        <v>221</v>
      </c>
      <c r="E1495" t="s">
        <v>222</v>
      </c>
      <c r="F1495">
        <v>507.86</v>
      </c>
      <c r="G1495" s="12">
        <v>3.4000000000000002E-2</v>
      </c>
      <c r="H1495" s="12">
        <v>3.4000000000000002E-2</v>
      </c>
      <c r="I1495" t="s">
        <v>237</v>
      </c>
      <c r="J1495" s="10">
        <v>45525</v>
      </c>
    </row>
    <row r="1497" spans="1:10" x14ac:dyDescent="0.35">
      <c r="A1497" t="s">
        <v>236</v>
      </c>
      <c r="B1497">
        <v>18</v>
      </c>
      <c r="C1497" t="s">
        <v>312</v>
      </c>
      <c r="D1497" t="s">
        <v>224</v>
      </c>
      <c r="E1497" t="s">
        <v>222</v>
      </c>
      <c r="F1497">
        <v>1621.84</v>
      </c>
      <c r="G1497" s="12">
        <v>4.5100000000000001E-2</v>
      </c>
      <c r="H1497" s="12">
        <v>4.5100000000000001E-2</v>
      </c>
      <c r="I1497" t="s">
        <v>238</v>
      </c>
      <c r="J1497" s="10">
        <v>45647.208333333336</v>
      </c>
    </row>
    <row r="1499" spans="1:10" x14ac:dyDescent="0.35">
      <c r="A1499" t="s">
        <v>236</v>
      </c>
      <c r="B1499">
        <v>19</v>
      </c>
      <c r="C1499" t="s">
        <v>313</v>
      </c>
      <c r="D1499" t="s">
        <v>221</v>
      </c>
      <c r="E1499" t="s">
        <v>222</v>
      </c>
      <c r="F1499">
        <v>6786.57</v>
      </c>
      <c r="G1499">
        <v>0.45467000000000002</v>
      </c>
      <c r="H1499">
        <v>0.45467000000000002</v>
      </c>
      <c r="I1499" t="s">
        <v>237</v>
      </c>
      <c r="J1499" s="10">
        <v>45525</v>
      </c>
    </row>
    <row r="1501" spans="1:10" x14ac:dyDescent="0.35">
      <c r="A1501" t="s">
        <v>236</v>
      </c>
      <c r="B1501">
        <v>20</v>
      </c>
      <c r="C1501" t="s">
        <v>313</v>
      </c>
      <c r="D1501" t="s">
        <v>224</v>
      </c>
      <c r="E1501" t="s">
        <v>222</v>
      </c>
      <c r="F1501">
        <v>3536.34</v>
      </c>
      <c r="G1501" s="12">
        <v>9.8199999999999996E-2</v>
      </c>
      <c r="H1501" s="12">
        <v>9.8199999999999996E-2</v>
      </c>
      <c r="I1501" t="s">
        <v>238</v>
      </c>
      <c r="J1501" s="10">
        <v>45647.05</v>
      </c>
    </row>
    <row r="1503" spans="1:10" x14ac:dyDescent="0.35">
      <c r="A1503" t="s">
        <v>236</v>
      </c>
      <c r="B1503">
        <v>21</v>
      </c>
      <c r="C1503" t="s">
        <v>314</v>
      </c>
      <c r="D1503" t="s">
        <v>221</v>
      </c>
      <c r="E1503" t="s">
        <v>222</v>
      </c>
      <c r="F1503">
        <v>734.74</v>
      </c>
      <c r="G1503" s="12">
        <v>4.9200000000000001E-2</v>
      </c>
      <c r="H1503" s="12">
        <v>4.9200000000000001E-2</v>
      </c>
      <c r="I1503" t="s">
        <v>237</v>
      </c>
      <c r="J1503" s="10">
        <v>45525</v>
      </c>
    </row>
    <row r="1505" spans="1:10" x14ac:dyDescent="0.35">
      <c r="A1505" t="s">
        <v>236</v>
      </c>
      <c r="B1505">
        <v>22</v>
      </c>
      <c r="C1505" t="s">
        <v>314</v>
      </c>
      <c r="D1505" t="s">
        <v>224</v>
      </c>
      <c r="E1505" t="s">
        <v>222</v>
      </c>
      <c r="F1505">
        <v>2676.6</v>
      </c>
      <c r="G1505" s="12">
        <v>7.4399999999999994E-2</v>
      </c>
      <c r="H1505" s="12">
        <v>7.4399999999999994E-2</v>
      </c>
      <c r="I1505" t="s">
        <v>238</v>
      </c>
      <c r="J1505" s="10">
        <v>45647.208333333336</v>
      </c>
    </row>
    <row r="1507" spans="1:10" x14ac:dyDescent="0.35">
      <c r="A1507" t="s">
        <v>236</v>
      </c>
      <c r="B1507">
        <v>23</v>
      </c>
      <c r="C1507" t="s">
        <v>315</v>
      </c>
      <c r="D1507" t="s">
        <v>221</v>
      </c>
      <c r="E1507" t="s">
        <v>222</v>
      </c>
      <c r="F1507">
        <v>7130</v>
      </c>
      <c r="G1507">
        <v>0.47767999999999999</v>
      </c>
      <c r="H1507">
        <v>0.47767999999999999</v>
      </c>
      <c r="I1507" t="s">
        <v>237</v>
      </c>
      <c r="J1507" s="10">
        <v>45525</v>
      </c>
    </row>
    <row r="1509" spans="1:10" x14ac:dyDescent="0.35">
      <c r="A1509" t="s">
        <v>236</v>
      </c>
      <c r="B1509">
        <v>24</v>
      </c>
      <c r="C1509" t="s">
        <v>315</v>
      </c>
      <c r="D1509" t="s">
        <v>224</v>
      </c>
      <c r="E1509" t="s">
        <v>222</v>
      </c>
      <c r="F1509">
        <v>4819.24</v>
      </c>
      <c r="G1509">
        <v>0.13388</v>
      </c>
      <c r="H1509">
        <v>0.13388</v>
      </c>
      <c r="I1509" t="s">
        <v>238</v>
      </c>
      <c r="J1509" s="10">
        <v>45647.05</v>
      </c>
    </row>
    <row r="1511" spans="1:10" x14ac:dyDescent="0.35">
      <c r="A1511" t="s">
        <v>236</v>
      </c>
      <c r="B1511">
        <v>25</v>
      </c>
      <c r="C1511" t="s">
        <v>316</v>
      </c>
      <c r="D1511" t="s">
        <v>221</v>
      </c>
      <c r="E1511" t="s">
        <v>222</v>
      </c>
      <c r="F1511">
        <v>690.09</v>
      </c>
      <c r="G1511" s="12">
        <v>4.6199999999999998E-2</v>
      </c>
      <c r="H1511" s="12">
        <v>4.6199999999999998E-2</v>
      </c>
      <c r="I1511" t="s">
        <v>237</v>
      </c>
      <c r="J1511" s="10">
        <v>45525</v>
      </c>
    </row>
    <row r="1513" spans="1:10" x14ac:dyDescent="0.35">
      <c r="A1513" t="s">
        <v>236</v>
      </c>
      <c r="B1513">
        <v>26</v>
      </c>
      <c r="C1513" t="s">
        <v>316</v>
      </c>
      <c r="D1513" t="s">
        <v>224</v>
      </c>
      <c r="E1513" t="s">
        <v>222</v>
      </c>
      <c r="F1513">
        <v>2587.6</v>
      </c>
      <c r="G1513" s="12">
        <v>7.1900000000000006E-2</v>
      </c>
      <c r="H1513" s="12">
        <v>7.1900000000000006E-2</v>
      </c>
      <c r="I1513" t="s">
        <v>238</v>
      </c>
      <c r="J1513" s="10">
        <v>45647.208333333336</v>
      </c>
    </row>
    <row r="1515" spans="1:10" x14ac:dyDescent="0.35">
      <c r="A1515" t="s">
        <v>236</v>
      </c>
      <c r="B1515">
        <v>27</v>
      </c>
      <c r="C1515" t="s">
        <v>317</v>
      </c>
      <c r="D1515" t="s">
        <v>221</v>
      </c>
      <c r="E1515" t="s">
        <v>222</v>
      </c>
      <c r="F1515">
        <v>6949.77</v>
      </c>
      <c r="G1515">
        <v>0.46560000000000001</v>
      </c>
      <c r="H1515">
        <v>0.46560000000000001</v>
      </c>
      <c r="I1515" t="s">
        <v>237</v>
      </c>
      <c r="J1515" s="10">
        <v>45525</v>
      </c>
    </row>
    <row r="1517" spans="1:10" x14ac:dyDescent="0.35">
      <c r="A1517" t="s">
        <v>236</v>
      </c>
      <c r="B1517">
        <v>28</v>
      </c>
      <c r="C1517" t="s">
        <v>317</v>
      </c>
      <c r="D1517" t="s">
        <v>224</v>
      </c>
      <c r="E1517" t="s">
        <v>222</v>
      </c>
      <c r="F1517">
        <v>4746.6099999999997</v>
      </c>
      <c r="G1517">
        <v>0.13184999999999999</v>
      </c>
      <c r="H1517">
        <v>0.13184999999999999</v>
      </c>
      <c r="I1517" t="s">
        <v>238</v>
      </c>
      <c r="J1517" s="10">
        <v>45647.05</v>
      </c>
    </row>
    <row r="1519" spans="1:10" x14ac:dyDescent="0.35">
      <c r="A1519" t="s">
        <v>236</v>
      </c>
      <c r="B1519">
        <v>29</v>
      </c>
      <c r="C1519" t="s">
        <v>318</v>
      </c>
      <c r="D1519" t="s">
        <v>221</v>
      </c>
      <c r="E1519" t="s">
        <v>222</v>
      </c>
      <c r="F1519">
        <v>507.96</v>
      </c>
      <c r="G1519" s="12">
        <v>3.4000000000000002E-2</v>
      </c>
      <c r="H1519" s="12">
        <v>3.4000000000000002E-2</v>
      </c>
      <c r="I1519" t="s">
        <v>237</v>
      </c>
      <c r="J1519" s="10">
        <v>45525</v>
      </c>
    </row>
    <row r="1521" spans="1:10" x14ac:dyDescent="0.35">
      <c r="A1521" t="s">
        <v>236</v>
      </c>
      <c r="B1521">
        <v>30</v>
      </c>
      <c r="C1521" t="s">
        <v>318</v>
      </c>
      <c r="D1521" t="s">
        <v>224</v>
      </c>
      <c r="E1521" t="s">
        <v>222</v>
      </c>
      <c r="F1521">
        <v>1608.96</v>
      </c>
      <c r="G1521" s="12">
        <v>4.4699999999999997E-2</v>
      </c>
      <c r="H1521" s="12">
        <v>4.4699999999999997E-2</v>
      </c>
      <c r="I1521" t="s">
        <v>238</v>
      </c>
      <c r="J1521" s="10">
        <v>45647.208333333336</v>
      </c>
    </row>
    <row r="1523" spans="1:10" x14ac:dyDescent="0.35">
      <c r="A1523" t="s">
        <v>236</v>
      </c>
      <c r="B1523">
        <v>31</v>
      </c>
      <c r="C1523" t="s">
        <v>319</v>
      </c>
      <c r="D1523" t="s">
        <v>221</v>
      </c>
      <c r="E1523" t="s">
        <v>222</v>
      </c>
      <c r="F1523">
        <v>2819.86</v>
      </c>
      <c r="G1523">
        <v>0.18892</v>
      </c>
      <c r="H1523">
        <v>0.18892</v>
      </c>
      <c r="I1523" t="s">
        <v>237</v>
      </c>
      <c r="J1523" s="10">
        <v>45525</v>
      </c>
    </row>
    <row r="1525" spans="1:10" x14ac:dyDescent="0.35">
      <c r="A1525" t="s">
        <v>236</v>
      </c>
      <c r="B1525">
        <v>32</v>
      </c>
      <c r="C1525" t="s">
        <v>319</v>
      </c>
      <c r="D1525" t="s">
        <v>224</v>
      </c>
      <c r="E1525" t="s">
        <v>222</v>
      </c>
      <c r="F1525">
        <v>3525.24</v>
      </c>
      <c r="G1525" s="12">
        <v>9.7900000000000001E-2</v>
      </c>
      <c r="H1525" s="12">
        <v>9.7900000000000001E-2</v>
      </c>
      <c r="I1525" t="s">
        <v>238</v>
      </c>
      <c r="J1525" s="10">
        <v>45647.05</v>
      </c>
    </row>
    <row r="1527" spans="1:10" x14ac:dyDescent="0.35">
      <c r="A1527" t="s">
        <v>236</v>
      </c>
      <c r="B1527">
        <v>33</v>
      </c>
      <c r="C1527" t="s">
        <v>320</v>
      </c>
      <c r="D1527" t="s">
        <v>221</v>
      </c>
      <c r="E1527" t="s">
        <v>222</v>
      </c>
      <c r="F1527">
        <v>750.03</v>
      </c>
      <c r="G1527" s="12">
        <v>5.0200000000000002E-2</v>
      </c>
      <c r="H1527" s="12">
        <v>5.0200000000000002E-2</v>
      </c>
      <c r="I1527" t="s">
        <v>237</v>
      </c>
      <c r="J1527" s="10">
        <v>45525</v>
      </c>
    </row>
    <row r="1529" spans="1:10" x14ac:dyDescent="0.35">
      <c r="A1529" t="s">
        <v>236</v>
      </c>
      <c r="B1529">
        <v>34</v>
      </c>
      <c r="C1529" t="s">
        <v>320</v>
      </c>
      <c r="D1529" t="s">
        <v>224</v>
      </c>
      <c r="E1529" t="s">
        <v>222</v>
      </c>
      <c r="F1529">
        <v>2651.08</v>
      </c>
      <c r="G1529" s="12">
        <v>7.3599999999999999E-2</v>
      </c>
      <c r="H1529" s="12">
        <v>7.3599999999999999E-2</v>
      </c>
      <c r="I1529" t="s">
        <v>238</v>
      </c>
      <c r="J1529" s="10">
        <v>45647.208333333336</v>
      </c>
    </row>
    <row r="1531" spans="1:10" x14ac:dyDescent="0.35">
      <c r="A1531" t="s">
        <v>236</v>
      </c>
      <c r="B1531">
        <v>35</v>
      </c>
      <c r="C1531" t="s">
        <v>321</v>
      </c>
      <c r="D1531" t="s">
        <v>221</v>
      </c>
      <c r="E1531" t="s">
        <v>222</v>
      </c>
      <c r="F1531">
        <v>4435.71</v>
      </c>
      <c r="G1531">
        <v>0.29715999999999998</v>
      </c>
      <c r="H1531">
        <v>0.29715999999999998</v>
      </c>
      <c r="I1531" t="s">
        <v>237</v>
      </c>
      <c r="J1531" s="10">
        <v>45525</v>
      </c>
    </row>
    <row r="1533" spans="1:10" x14ac:dyDescent="0.35">
      <c r="A1533" t="s">
        <v>236</v>
      </c>
      <c r="B1533">
        <v>36</v>
      </c>
      <c r="C1533" t="s">
        <v>321</v>
      </c>
      <c r="D1533" t="s">
        <v>224</v>
      </c>
      <c r="E1533" t="s">
        <v>222</v>
      </c>
      <c r="F1533">
        <v>4798.91</v>
      </c>
      <c r="G1533">
        <v>0.13331000000000001</v>
      </c>
      <c r="H1533">
        <v>0.13331000000000001</v>
      </c>
      <c r="I1533" t="s">
        <v>238</v>
      </c>
      <c r="J1533" s="10">
        <v>45647.05</v>
      </c>
    </row>
    <row r="1535" spans="1:10" x14ac:dyDescent="0.35">
      <c r="A1535" t="s">
        <v>236</v>
      </c>
      <c r="B1535">
        <v>37</v>
      </c>
      <c r="C1535" t="s">
        <v>322</v>
      </c>
      <c r="D1535" t="s">
        <v>221</v>
      </c>
      <c r="E1535" t="s">
        <v>222</v>
      </c>
      <c r="F1535">
        <v>748.27</v>
      </c>
      <c r="G1535" s="12">
        <v>5.0099999999999999E-2</v>
      </c>
      <c r="H1535" s="12">
        <v>5.0099999999999999E-2</v>
      </c>
      <c r="I1535" t="s">
        <v>237</v>
      </c>
      <c r="J1535" s="10">
        <v>45525</v>
      </c>
    </row>
    <row r="1537" spans="1:10" x14ac:dyDescent="0.35">
      <c r="A1537" t="s">
        <v>236</v>
      </c>
      <c r="B1537">
        <v>38</v>
      </c>
      <c r="C1537" t="s">
        <v>322</v>
      </c>
      <c r="D1537" t="s">
        <v>224</v>
      </c>
      <c r="E1537" t="s">
        <v>222</v>
      </c>
      <c r="F1537">
        <v>2664.22</v>
      </c>
      <c r="G1537" s="12">
        <v>7.3999999999999996E-2</v>
      </c>
      <c r="H1537" s="12">
        <v>7.3999999999999996E-2</v>
      </c>
      <c r="I1537" t="s">
        <v>238</v>
      </c>
      <c r="J1537" s="10">
        <v>45647.208333333336</v>
      </c>
    </row>
    <row r="1539" spans="1:10" x14ac:dyDescent="0.35">
      <c r="A1539" t="s">
        <v>236</v>
      </c>
      <c r="B1539">
        <v>39</v>
      </c>
      <c r="C1539" t="s">
        <v>323</v>
      </c>
      <c r="D1539" t="s">
        <v>221</v>
      </c>
      <c r="E1539" t="s">
        <v>222</v>
      </c>
      <c r="F1539">
        <v>4456.2700000000004</v>
      </c>
      <c r="G1539">
        <v>0.29854000000000003</v>
      </c>
      <c r="H1539">
        <v>0.29854000000000003</v>
      </c>
      <c r="I1539" t="s">
        <v>237</v>
      </c>
      <c r="J1539" s="10">
        <v>45525</v>
      </c>
    </row>
    <row r="1541" spans="1:10" x14ac:dyDescent="0.35">
      <c r="A1541" t="s">
        <v>236</v>
      </c>
      <c r="B1541">
        <v>40</v>
      </c>
      <c r="C1541" t="s">
        <v>323</v>
      </c>
      <c r="D1541" t="s">
        <v>224</v>
      </c>
      <c r="E1541" t="s">
        <v>222</v>
      </c>
      <c r="F1541">
        <v>4811.8100000000004</v>
      </c>
      <c r="G1541">
        <v>0.13367000000000001</v>
      </c>
      <c r="H1541">
        <v>0.13367000000000001</v>
      </c>
      <c r="I1541" t="s">
        <v>238</v>
      </c>
      <c r="J1541" s="10">
        <v>45647.05</v>
      </c>
    </row>
    <row r="1543" spans="1:10" x14ac:dyDescent="0.35">
      <c r="A1543" t="s">
        <v>236</v>
      </c>
      <c r="B1543">
        <v>41</v>
      </c>
      <c r="C1543" t="s">
        <v>324</v>
      </c>
      <c r="D1543" t="s">
        <v>221</v>
      </c>
      <c r="E1543" t="s">
        <v>222</v>
      </c>
      <c r="F1543">
        <v>506.45</v>
      </c>
      <c r="G1543" s="12">
        <v>3.39E-2</v>
      </c>
      <c r="H1543" s="12">
        <v>3.39E-2</v>
      </c>
      <c r="I1543" t="s">
        <v>237</v>
      </c>
      <c r="J1543" s="10">
        <v>45525</v>
      </c>
    </row>
    <row r="1545" spans="1:10" x14ac:dyDescent="0.35">
      <c r="A1545" t="s">
        <v>236</v>
      </c>
      <c r="B1545">
        <v>42</v>
      </c>
      <c r="C1545" t="s">
        <v>324</v>
      </c>
      <c r="D1545" t="s">
        <v>224</v>
      </c>
      <c r="E1545" t="s">
        <v>222</v>
      </c>
      <c r="F1545">
        <v>1621.84</v>
      </c>
      <c r="G1545" s="12">
        <v>4.5100000000000001E-2</v>
      </c>
      <c r="H1545" s="12">
        <v>4.5100000000000001E-2</v>
      </c>
      <c r="I1545" t="s">
        <v>238</v>
      </c>
      <c r="J1545" s="10">
        <v>45647.208333333336</v>
      </c>
    </row>
    <row r="1547" spans="1:10" x14ac:dyDescent="0.35">
      <c r="A1547" t="s">
        <v>236</v>
      </c>
      <c r="B1547">
        <v>43</v>
      </c>
      <c r="C1547" t="s">
        <v>325</v>
      </c>
      <c r="D1547" t="s">
        <v>221</v>
      </c>
      <c r="E1547" t="s">
        <v>222</v>
      </c>
      <c r="F1547">
        <v>2815.55</v>
      </c>
      <c r="G1547">
        <v>0.18862999999999999</v>
      </c>
      <c r="H1547">
        <v>0.18862999999999999</v>
      </c>
      <c r="I1547" t="s">
        <v>237</v>
      </c>
      <c r="J1547" s="10">
        <v>45525</v>
      </c>
    </row>
    <row r="1549" spans="1:10" x14ac:dyDescent="0.35">
      <c r="A1549" t="s">
        <v>236</v>
      </c>
      <c r="B1549">
        <v>44</v>
      </c>
      <c r="C1549" t="s">
        <v>325</v>
      </c>
      <c r="D1549" t="s">
        <v>224</v>
      </c>
      <c r="E1549" t="s">
        <v>222</v>
      </c>
      <c r="F1549">
        <v>3536.43</v>
      </c>
      <c r="G1549" s="12">
        <v>9.8199999999999996E-2</v>
      </c>
      <c r="H1549" s="12">
        <v>9.8199999999999996E-2</v>
      </c>
      <c r="I1549" t="s">
        <v>238</v>
      </c>
      <c r="J1549" s="10">
        <v>45647.05</v>
      </c>
    </row>
    <row r="1551" spans="1:10" x14ac:dyDescent="0.35">
      <c r="A1551" t="s">
        <v>236</v>
      </c>
      <c r="B1551">
        <v>45</v>
      </c>
      <c r="C1551" t="s">
        <v>326</v>
      </c>
      <c r="D1551" t="s">
        <v>221</v>
      </c>
      <c r="E1551" t="s">
        <v>222</v>
      </c>
      <c r="F1551">
        <v>688.32</v>
      </c>
      <c r="G1551" s="12">
        <v>4.6100000000000002E-2</v>
      </c>
      <c r="H1551" s="12">
        <v>4.6100000000000002E-2</v>
      </c>
      <c r="I1551" t="s">
        <v>237</v>
      </c>
      <c r="J1551" s="10">
        <v>45525</v>
      </c>
    </row>
    <row r="1553" spans="1:10" x14ac:dyDescent="0.35">
      <c r="A1553" t="s">
        <v>236</v>
      </c>
      <c r="B1553">
        <v>46</v>
      </c>
      <c r="C1553" t="s">
        <v>326</v>
      </c>
      <c r="D1553" t="s">
        <v>224</v>
      </c>
      <c r="E1553" t="s">
        <v>222</v>
      </c>
      <c r="F1553">
        <v>2600.9299999999998</v>
      </c>
      <c r="G1553" s="12">
        <v>7.2300000000000003E-2</v>
      </c>
      <c r="H1553" s="12">
        <v>7.2300000000000003E-2</v>
      </c>
      <c r="I1553" t="s">
        <v>238</v>
      </c>
      <c r="J1553" s="10">
        <v>45647.208333333336</v>
      </c>
    </row>
    <row r="1555" spans="1:10" x14ac:dyDescent="0.35">
      <c r="A1555" t="s">
        <v>236</v>
      </c>
      <c r="B1555">
        <v>47</v>
      </c>
      <c r="C1555" t="s">
        <v>327</v>
      </c>
      <c r="D1555" t="s">
        <v>221</v>
      </c>
      <c r="E1555" t="s">
        <v>222</v>
      </c>
      <c r="F1555">
        <v>6971.6</v>
      </c>
      <c r="G1555">
        <v>0.46705999999999998</v>
      </c>
      <c r="H1555">
        <v>0.46705999999999998</v>
      </c>
      <c r="I1555" t="s">
        <v>237</v>
      </c>
      <c r="J1555" s="10">
        <v>45525</v>
      </c>
    </row>
    <row r="1557" spans="1:10" x14ac:dyDescent="0.35">
      <c r="A1557" t="s">
        <v>236</v>
      </c>
      <c r="B1557">
        <v>48</v>
      </c>
      <c r="C1557" t="s">
        <v>327</v>
      </c>
      <c r="D1557" t="s">
        <v>224</v>
      </c>
      <c r="E1557" t="s">
        <v>222</v>
      </c>
      <c r="F1557">
        <v>4756.8</v>
      </c>
      <c r="G1557">
        <v>0.13214000000000001</v>
      </c>
      <c r="H1557">
        <v>0.13214000000000001</v>
      </c>
      <c r="I1557" t="s">
        <v>238</v>
      </c>
      <c r="J1557" s="10">
        <v>45647.05</v>
      </c>
    </row>
    <row r="1559" spans="1:10" x14ac:dyDescent="0.35">
      <c r="A1559" t="s">
        <v>239</v>
      </c>
      <c r="B1559">
        <v>1</v>
      </c>
      <c r="C1559" t="s">
        <v>304</v>
      </c>
      <c r="D1559" t="s">
        <v>221</v>
      </c>
      <c r="E1559" t="s">
        <v>222</v>
      </c>
      <c r="F1559">
        <v>1140.07</v>
      </c>
      <c r="G1559" s="12">
        <v>7.3300000000000004E-2</v>
      </c>
      <c r="H1559" s="12">
        <v>7.3300000000000004E-2</v>
      </c>
      <c r="I1559" t="s">
        <v>240</v>
      </c>
      <c r="J1559" s="10">
        <v>45525</v>
      </c>
    </row>
    <row r="1561" spans="1:10" x14ac:dyDescent="0.35">
      <c r="A1561" t="s">
        <v>239</v>
      </c>
      <c r="B1561">
        <v>2</v>
      </c>
      <c r="C1561" t="s">
        <v>304</v>
      </c>
      <c r="D1561" t="s">
        <v>224</v>
      </c>
      <c r="E1561" t="s">
        <v>222</v>
      </c>
      <c r="F1561">
        <v>1579.43</v>
      </c>
      <c r="G1561" s="12">
        <v>4.3999999999999997E-2</v>
      </c>
      <c r="H1561" s="12">
        <v>4.3999999999999997E-2</v>
      </c>
      <c r="I1561" t="s">
        <v>241</v>
      </c>
      <c r="J1561">
        <v>45648</v>
      </c>
    </row>
    <row r="1563" spans="1:10" x14ac:dyDescent="0.35">
      <c r="A1563" t="s">
        <v>239</v>
      </c>
      <c r="B1563">
        <v>3</v>
      </c>
      <c r="C1563" t="s">
        <v>305</v>
      </c>
      <c r="D1563" t="s">
        <v>221</v>
      </c>
      <c r="E1563" t="s">
        <v>222</v>
      </c>
      <c r="F1563">
        <v>4190.29</v>
      </c>
      <c r="G1563">
        <v>0.26950000000000002</v>
      </c>
      <c r="H1563">
        <v>0.26950000000000002</v>
      </c>
      <c r="I1563" t="s">
        <v>240</v>
      </c>
      <c r="J1563" s="10">
        <v>45525</v>
      </c>
    </row>
    <row r="1565" spans="1:10" x14ac:dyDescent="0.35">
      <c r="A1565" t="s">
        <v>239</v>
      </c>
      <c r="B1565">
        <v>4</v>
      </c>
      <c r="C1565" t="s">
        <v>305</v>
      </c>
      <c r="D1565" t="s">
        <v>224</v>
      </c>
      <c r="E1565" t="s">
        <v>222</v>
      </c>
      <c r="F1565">
        <v>3104.84</v>
      </c>
      <c r="G1565" s="12">
        <v>8.6499999999999994E-2</v>
      </c>
      <c r="H1565" s="12">
        <v>8.6499999999999994E-2</v>
      </c>
      <c r="I1565" t="s">
        <v>241</v>
      </c>
      <c r="J1565" s="10">
        <v>45647.625</v>
      </c>
    </row>
    <row r="1567" spans="1:10" x14ac:dyDescent="0.35">
      <c r="A1567" t="s">
        <v>239</v>
      </c>
      <c r="B1567">
        <v>5</v>
      </c>
      <c r="C1567" t="s">
        <v>306</v>
      </c>
      <c r="D1567" t="s">
        <v>221</v>
      </c>
      <c r="E1567" t="s">
        <v>222</v>
      </c>
      <c r="F1567">
        <v>789.8</v>
      </c>
      <c r="G1567" s="12">
        <v>5.0799999999999998E-2</v>
      </c>
      <c r="H1567" s="12">
        <v>5.0799999999999998E-2</v>
      </c>
      <c r="I1567" t="s">
        <v>240</v>
      </c>
      <c r="J1567" s="10">
        <v>45525</v>
      </c>
    </row>
    <row r="1569" spans="1:10" x14ac:dyDescent="0.35">
      <c r="A1569" t="s">
        <v>239</v>
      </c>
      <c r="B1569">
        <v>6</v>
      </c>
      <c r="C1569" t="s">
        <v>306</v>
      </c>
      <c r="D1569" t="s">
        <v>224</v>
      </c>
      <c r="E1569" t="s">
        <v>222</v>
      </c>
      <c r="F1569">
        <v>1005.46</v>
      </c>
      <c r="G1569" s="12">
        <v>2.8000000000000001E-2</v>
      </c>
      <c r="H1569" s="12">
        <v>2.8000000000000001E-2</v>
      </c>
      <c r="I1569" t="s">
        <v>241</v>
      </c>
      <c r="J1569" s="10">
        <v>45647.625</v>
      </c>
    </row>
    <row r="1571" spans="1:10" x14ac:dyDescent="0.35">
      <c r="A1571" t="s">
        <v>239</v>
      </c>
      <c r="B1571">
        <v>7</v>
      </c>
      <c r="C1571" t="s">
        <v>307</v>
      </c>
      <c r="D1571" t="s">
        <v>221</v>
      </c>
      <c r="E1571" t="s">
        <v>222</v>
      </c>
      <c r="F1571">
        <v>3637.27</v>
      </c>
      <c r="G1571">
        <v>0.23393</v>
      </c>
      <c r="H1571">
        <v>0.23393</v>
      </c>
      <c r="I1571" t="s">
        <v>240</v>
      </c>
      <c r="J1571" s="10">
        <v>45525</v>
      </c>
    </row>
    <row r="1573" spans="1:10" x14ac:dyDescent="0.35">
      <c r="A1573" t="s">
        <v>239</v>
      </c>
      <c r="B1573">
        <v>8</v>
      </c>
      <c r="C1573" t="s">
        <v>307</v>
      </c>
      <c r="D1573" t="s">
        <v>224</v>
      </c>
      <c r="E1573" t="s">
        <v>222</v>
      </c>
      <c r="F1573">
        <v>2324.94</v>
      </c>
      <c r="G1573" s="12">
        <v>6.4799999999999996E-2</v>
      </c>
      <c r="H1573" s="12">
        <v>6.4799999999999996E-2</v>
      </c>
      <c r="I1573" t="s">
        <v>241</v>
      </c>
      <c r="J1573" s="10">
        <v>45647.625</v>
      </c>
    </row>
    <row r="1575" spans="1:10" x14ac:dyDescent="0.35">
      <c r="A1575" t="s">
        <v>239</v>
      </c>
      <c r="B1575">
        <v>9</v>
      </c>
      <c r="C1575" t="s">
        <v>308</v>
      </c>
      <c r="D1575" t="s">
        <v>221</v>
      </c>
      <c r="E1575" t="s">
        <v>222</v>
      </c>
      <c r="F1575">
        <v>1166.78</v>
      </c>
      <c r="G1575" s="12">
        <v>7.4999999999999997E-2</v>
      </c>
      <c r="H1575" s="12">
        <v>7.4999999999999997E-2</v>
      </c>
      <c r="I1575" t="s">
        <v>240</v>
      </c>
      <c r="J1575" s="10">
        <v>45525</v>
      </c>
    </row>
    <row r="1577" spans="1:10" x14ac:dyDescent="0.35">
      <c r="A1577" t="s">
        <v>239</v>
      </c>
      <c r="B1577">
        <v>10</v>
      </c>
      <c r="C1577" t="s">
        <v>308</v>
      </c>
      <c r="D1577" t="s">
        <v>224</v>
      </c>
      <c r="E1577" t="s">
        <v>222</v>
      </c>
      <c r="F1577">
        <v>1596.84</v>
      </c>
      <c r="G1577" s="12">
        <v>4.4499999999999998E-2</v>
      </c>
      <c r="H1577" s="12">
        <v>4.4499999999999998E-2</v>
      </c>
      <c r="I1577" t="s">
        <v>241</v>
      </c>
      <c r="J1577" s="10">
        <v>45647.625</v>
      </c>
    </row>
    <row r="1579" spans="1:10" x14ac:dyDescent="0.35">
      <c r="A1579" t="s">
        <v>239</v>
      </c>
      <c r="B1579">
        <v>11</v>
      </c>
      <c r="C1579" t="s">
        <v>309</v>
      </c>
      <c r="D1579" t="s">
        <v>221</v>
      </c>
      <c r="E1579" t="s">
        <v>222</v>
      </c>
      <c r="F1579">
        <v>3915.88</v>
      </c>
      <c r="G1579">
        <v>0.25185000000000002</v>
      </c>
      <c r="H1579">
        <v>0.25185000000000002</v>
      </c>
      <c r="I1579" t="s">
        <v>240</v>
      </c>
      <c r="J1579" s="10">
        <v>45525</v>
      </c>
    </row>
    <row r="1581" spans="1:10" x14ac:dyDescent="0.35">
      <c r="A1581" t="s">
        <v>239</v>
      </c>
      <c r="B1581">
        <v>12</v>
      </c>
      <c r="C1581" t="s">
        <v>309</v>
      </c>
      <c r="D1581" t="s">
        <v>224</v>
      </c>
      <c r="E1581" t="s">
        <v>222</v>
      </c>
      <c r="F1581">
        <v>3100.71</v>
      </c>
      <c r="G1581" s="12">
        <v>8.6400000000000005E-2</v>
      </c>
      <c r="H1581" s="12">
        <v>8.6400000000000005E-2</v>
      </c>
      <c r="I1581" t="s">
        <v>241</v>
      </c>
      <c r="J1581" s="10">
        <v>45647.625</v>
      </c>
    </row>
    <row r="1583" spans="1:10" x14ac:dyDescent="0.35">
      <c r="A1583" t="s">
        <v>239</v>
      </c>
      <c r="B1583">
        <v>13</v>
      </c>
      <c r="C1583" t="s">
        <v>310</v>
      </c>
      <c r="D1583" t="s">
        <v>221</v>
      </c>
      <c r="E1583" t="s">
        <v>222</v>
      </c>
      <c r="F1583">
        <v>1131.1300000000001</v>
      </c>
      <c r="G1583" s="12">
        <v>7.2700000000000001E-2</v>
      </c>
      <c r="H1583" s="12">
        <v>7.2700000000000001E-2</v>
      </c>
      <c r="I1583" t="s">
        <v>240</v>
      </c>
      <c r="J1583" s="10">
        <v>45525</v>
      </c>
    </row>
    <row r="1585" spans="1:10" x14ac:dyDescent="0.35">
      <c r="A1585" t="s">
        <v>239</v>
      </c>
      <c r="B1585">
        <v>14</v>
      </c>
      <c r="C1585" t="s">
        <v>310</v>
      </c>
      <c r="D1585" t="s">
        <v>224</v>
      </c>
      <c r="E1585" t="s">
        <v>222</v>
      </c>
      <c r="F1585">
        <v>1584.05</v>
      </c>
      <c r="G1585" s="12">
        <v>4.41E-2</v>
      </c>
      <c r="H1585" s="12">
        <v>4.41E-2</v>
      </c>
      <c r="I1585" t="s">
        <v>241</v>
      </c>
      <c r="J1585">
        <v>45648</v>
      </c>
    </row>
    <row r="1587" spans="1:10" x14ac:dyDescent="0.35">
      <c r="A1587" t="s">
        <v>239</v>
      </c>
      <c r="B1587">
        <v>15</v>
      </c>
      <c r="C1587" t="s">
        <v>311</v>
      </c>
      <c r="D1587" t="s">
        <v>221</v>
      </c>
      <c r="E1587" t="s">
        <v>222</v>
      </c>
      <c r="F1587">
        <v>6880.25</v>
      </c>
      <c r="G1587">
        <v>0.44251000000000001</v>
      </c>
      <c r="H1587">
        <v>0.44251000000000001</v>
      </c>
      <c r="I1587" t="s">
        <v>240</v>
      </c>
      <c r="J1587" s="10">
        <v>45525</v>
      </c>
    </row>
    <row r="1589" spans="1:10" x14ac:dyDescent="0.35">
      <c r="A1589" t="s">
        <v>239</v>
      </c>
      <c r="B1589">
        <v>16</v>
      </c>
      <c r="C1589" t="s">
        <v>311</v>
      </c>
      <c r="D1589" t="s">
        <v>224</v>
      </c>
      <c r="E1589" t="s">
        <v>222</v>
      </c>
      <c r="F1589">
        <v>3105.58</v>
      </c>
      <c r="G1589" s="12">
        <v>8.6499999999999994E-2</v>
      </c>
      <c r="H1589" s="12">
        <v>8.6499999999999994E-2</v>
      </c>
      <c r="I1589" t="s">
        <v>241</v>
      </c>
      <c r="J1589" s="10">
        <v>45647.625</v>
      </c>
    </row>
    <row r="1591" spans="1:10" x14ac:dyDescent="0.35">
      <c r="A1591" t="s">
        <v>239</v>
      </c>
      <c r="B1591">
        <v>17</v>
      </c>
      <c r="C1591" t="s">
        <v>312</v>
      </c>
      <c r="D1591" t="s">
        <v>221</v>
      </c>
      <c r="E1591" t="s">
        <v>222</v>
      </c>
      <c r="F1591">
        <v>781.41</v>
      </c>
      <c r="G1591" s="12">
        <v>5.0299999999999997E-2</v>
      </c>
      <c r="H1591" s="12">
        <v>5.0299999999999997E-2</v>
      </c>
      <c r="I1591" t="s">
        <v>240</v>
      </c>
      <c r="J1591" s="10">
        <v>45525</v>
      </c>
    </row>
    <row r="1593" spans="1:10" x14ac:dyDescent="0.35">
      <c r="A1593" t="s">
        <v>239</v>
      </c>
      <c r="B1593">
        <v>18</v>
      </c>
      <c r="C1593" t="s">
        <v>312</v>
      </c>
      <c r="D1593" t="s">
        <v>224</v>
      </c>
      <c r="E1593" t="s">
        <v>222</v>
      </c>
      <c r="F1593">
        <v>1010.14</v>
      </c>
      <c r="G1593" s="12">
        <v>2.8199999999999999E-2</v>
      </c>
      <c r="H1593" s="12">
        <v>2.8199999999999999E-2</v>
      </c>
      <c r="I1593" t="s">
        <v>241</v>
      </c>
      <c r="J1593" s="10">
        <v>45647.625</v>
      </c>
    </row>
    <row r="1595" spans="1:10" x14ac:dyDescent="0.35">
      <c r="A1595" t="s">
        <v>239</v>
      </c>
      <c r="B1595">
        <v>19</v>
      </c>
      <c r="C1595" t="s">
        <v>313</v>
      </c>
      <c r="D1595" t="s">
        <v>221</v>
      </c>
      <c r="E1595" t="s">
        <v>222</v>
      </c>
      <c r="F1595">
        <v>6454.17</v>
      </c>
      <c r="G1595">
        <v>0.41510999999999998</v>
      </c>
      <c r="H1595">
        <v>0.41510999999999998</v>
      </c>
      <c r="I1595" t="s">
        <v>240</v>
      </c>
      <c r="J1595" s="10">
        <v>45525</v>
      </c>
    </row>
    <row r="1597" spans="1:10" x14ac:dyDescent="0.35">
      <c r="A1597" t="s">
        <v>239</v>
      </c>
      <c r="B1597">
        <v>20</v>
      </c>
      <c r="C1597" t="s">
        <v>313</v>
      </c>
      <c r="D1597" t="s">
        <v>224</v>
      </c>
      <c r="E1597" t="s">
        <v>222</v>
      </c>
      <c r="F1597">
        <v>2325.61</v>
      </c>
      <c r="G1597" s="12">
        <v>6.4799999999999996E-2</v>
      </c>
      <c r="H1597" s="12">
        <v>6.4799999999999996E-2</v>
      </c>
      <c r="I1597" t="s">
        <v>241</v>
      </c>
      <c r="J1597" s="10">
        <v>45647.625</v>
      </c>
    </row>
    <row r="1599" spans="1:10" x14ac:dyDescent="0.35">
      <c r="A1599" t="s">
        <v>239</v>
      </c>
      <c r="B1599">
        <v>21</v>
      </c>
      <c r="C1599" t="s">
        <v>314</v>
      </c>
      <c r="D1599" t="s">
        <v>221</v>
      </c>
      <c r="E1599" t="s">
        <v>222</v>
      </c>
      <c r="F1599">
        <v>1157.8599999999999</v>
      </c>
      <c r="G1599" s="12">
        <v>7.4499999999999997E-2</v>
      </c>
      <c r="H1599" s="12">
        <v>7.4499999999999997E-2</v>
      </c>
      <c r="I1599" t="s">
        <v>240</v>
      </c>
      <c r="J1599" s="10">
        <v>45525</v>
      </c>
    </row>
    <row r="1601" spans="1:10" x14ac:dyDescent="0.35">
      <c r="A1601" t="s">
        <v>239</v>
      </c>
      <c r="B1601">
        <v>22</v>
      </c>
      <c r="C1601" t="s">
        <v>314</v>
      </c>
      <c r="D1601" t="s">
        <v>224</v>
      </c>
      <c r="E1601" t="s">
        <v>222</v>
      </c>
      <c r="F1601">
        <v>1601.53</v>
      </c>
      <c r="G1601" s="12">
        <v>4.4600000000000001E-2</v>
      </c>
      <c r="H1601" s="12">
        <v>4.4600000000000001E-2</v>
      </c>
      <c r="I1601" t="s">
        <v>241</v>
      </c>
      <c r="J1601" s="10">
        <v>45647.625</v>
      </c>
    </row>
    <row r="1603" spans="1:10" x14ac:dyDescent="0.35">
      <c r="A1603" t="s">
        <v>239</v>
      </c>
      <c r="B1603">
        <v>23</v>
      </c>
      <c r="C1603" t="s">
        <v>315</v>
      </c>
      <c r="D1603" t="s">
        <v>221</v>
      </c>
      <c r="E1603" t="s">
        <v>222</v>
      </c>
      <c r="F1603">
        <v>6892.49</v>
      </c>
      <c r="G1603">
        <v>0.44330000000000003</v>
      </c>
      <c r="H1603">
        <v>0.44330000000000003</v>
      </c>
      <c r="I1603" t="s">
        <v>240</v>
      </c>
      <c r="J1603" s="10">
        <v>45525</v>
      </c>
    </row>
    <row r="1605" spans="1:10" x14ac:dyDescent="0.35">
      <c r="A1605" t="s">
        <v>239</v>
      </c>
      <c r="B1605">
        <v>24</v>
      </c>
      <c r="C1605" t="s">
        <v>315</v>
      </c>
      <c r="D1605" t="s">
        <v>224</v>
      </c>
      <c r="E1605" t="s">
        <v>222</v>
      </c>
      <c r="F1605">
        <v>3099.32</v>
      </c>
      <c r="G1605" s="12">
        <v>8.6400000000000005E-2</v>
      </c>
      <c r="H1605" s="12">
        <v>8.6400000000000005E-2</v>
      </c>
      <c r="I1605" t="s">
        <v>241</v>
      </c>
      <c r="J1605" s="10">
        <v>45647.625</v>
      </c>
    </row>
    <row r="1607" spans="1:10" x14ac:dyDescent="0.35">
      <c r="A1607" t="s">
        <v>239</v>
      </c>
      <c r="B1607">
        <v>25</v>
      </c>
      <c r="C1607" t="s">
        <v>316</v>
      </c>
      <c r="D1607" t="s">
        <v>221</v>
      </c>
      <c r="E1607" t="s">
        <v>222</v>
      </c>
      <c r="F1607">
        <v>1130.97</v>
      </c>
      <c r="G1607" s="12">
        <v>7.2700000000000001E-2</v>
      </c>
      <c r="H1607" s="12">
        <v>7.2700000000000001E-2</v>
      </c>
      <c r="I1607" t="s">
        <v>240</v>
      </c>
      <c r="J1607" s="10">
        <v>45525</v>
      </c>
    </row>
    <row r="1609" spans="1:10" x14ac:dyDescent="0.35">
      <c r="A1609" t="s">
        <v>239</v>
      </c>
      <c r="B1609">
        <v>26</v>
      </c>
      <c r="C1609" t="s">
        <v>316</v>
      </c>
      <c r="D1609" t="s">
        <v>224</v>
      </c>
      <c r="E1609" t="s">
        <v>222</v>
      </c>
      <c r="F1609">
        <v>1584.05</v>
      </c>
      <c r="G1609" s="12">
        <v>4.41E-2</v>
      </c>
      <c r="H1609" s="12">
        <v>4.41E-2</v>
      </c>
      <c r="I1609" t="s">
        <v>241</v>
      </c>
      <c r="J1609">
        <v>45648</v>
      </c>
    </row>
    <row r="1611" spans="1:10" x14ac:dyDescent="0.35">
      <c r="A1611" t="s">
        <v>239</v>
      </c>
      <c r="B1611">
        <v>27</v>
      </c>
      <c r="C1611" t="s">
        <v>317</v>
      </c>
      <c r="D1611" t="s">
        <v>221</v>
      </c>
      <c r="E1611" t="s">
        <v>222</v>
      </c>
      <c r="F1611">
        <v>6745.51</v>
      </c>
      <c r="G1611">
        <v>0.43384</v>
      </c>
      <c r="H1611">
        <v>0.43384</v>
      </c>
      <c r="I1611" t="s">
        <v>240</v>
      </c>
      <c r="J1611" s="10">
        <v>45525</v>
      </c>
    </row>
    <row r="1613" spans="1:10" x14ac:dyDescent="0.35">
      <c r="A1613" t="s">
        <v>239</v>
      </c>
      <c r="B1613">
        <v>28</v>
      </c>
      <c r="C1613" t="s">
        <v>317</v>
      </c>
      <c r="D1613" t="s">
        <v>224</v>
      </c>
      <c r="E1613" t="s">
        <v>222</v>
      </c>
      <c r="F1613">
        <v>3105.52</v>
      </c>
      <c r="G1613" s="12">
        <v>8.6499999999999994E-2</v>
      </c>
      <c r="H1613" s="12">
        <v>8.6499999999999994E-2</v>
      </c>
      <c r="I1613" t="s">
        <v>241</v>
      </c>
      <c r="J1613" s="10">
        <v>45647.625</v>
      </c>
    </row>
    <row r="1615" spans="1:10" x14ac:dyDescent="0.35">
      <c r="A1615" t="s">
        <v>239</v>
      </c>
      <c r="B1615">
        <v>29</v>
      </c>
      <c r="C1615" t="s">
        <v>318</v>
      </c>
      <c r="D1615" t="s">
        <v>221</v>
      </c>
      <c r="E1615" t="s">
        <v>222</v>
      </c>
      <c r="F1615">
        <v>781.08</v>
      </c>
      <c r="G1615" s="12">
        <v>5.0200000000000002E-2</v>
      </c>
      <c r="H1615" s="12">
        <v>5.0200000000000002E-2</v>
      </c>
      <c r="I1615" t="s">
        <v>240</v>
      </c>
      <c r="J1615" s="10">
        <v>45525</v>
      </c>
    </row>
    <row r="1617" spans="1:10" x14ac:dyDescent="0.35">
      <c r="A1617" t="s">
        <v>239</v>
      </c>
      <c r="B1617">
        <v>30</v>
      </c>
      <c r="C1617" t="s">
        <v>318</v>
      </c>
      <c r="D1617" t="s">
        <v>224</v>
      </c>
      <c r="E1617" t="s">
        <v>222</v>
      </c>
      <c r="F1617">
        <v>1010.14</v>
      </c>
      <c r="G1617" s="12">
        <v>2.8199999999999999E-2</v>
      </c>
      <c r="H1617" s="12">
        <v>2.8199999999999999E-2</v>
      </c>
      <c r="I1617" t="s">
        <v>241</v>
      </c>
      <c r="J1617" s="10">
        <v>45647.625</v>
      </c>
    </row>
    <row r="1619" spans="1:10" x14ac:dyDescent="0.35">
      <c r="A1619" t="s">
        <v>239</v>
      </c>
      <c r="B1619">
        <v>31</v>
      </c>
      <c r="C1619" t="s">
        <v>319</v>
      </c>
      <c r="D1619" t="s">
        <v>221</v>
      </c>
      <c r="E1619" t="s">
        <v>222</v>
      </c>
      <c r="F1619">
        <v>2899.41</v>
      </c>
      <c r="G1619">
        <v>0.18648000000000001</v>
      </c>
      <c r="H1619">
        <v>0.18648000000000001</v>
      </c>
      <c r="I1619" t="s">
        <v>240</v>
      </c>
      <c r="J1619" s="10">
        <v>45525</v>
      </c>
    </row>
    <row r="1621" spans="1:10" x14ac:dyDescent="0.35">
      <c r="A1621" t="s">
        <v>239</v>
      </c>
      <c r="B1621">
        <v>32</v>
      </c>
      <c r="C1621" t="s">
        <v>319</v>
      </c>
      <c r="D1621" t="s">
        <v>224</v>
      </c>
      <c r="E1621" t="s">
        <v>222</v>
      </c>
      <c r="F1621">
        <v>2325.64</v>
      </c>
      <c r="G1621" s="12">
        <v>6.4799999999999996E-2</v>
      </c>
      <c r="H1621" s="12">
        <v>6.4799999999999996E-2</v>
      </c>
      <c r="I1621" t="s">
        <v>241</v>
      </c>
      <c r="J1621" s="10">
        <v>45647.625</v>
      </c>
    </row>
    <row r="1623" spans="1:10" x14ac:dyDescent="0.35">
      <c r="A1623" t="s">
        <v>239</v>
      </c>
      <c r="B1623">
        <v>33</v>
      </c>
      <c r="C1623" t="s">
        <v>320</v>
      </c>
      <c r="D1623" t="s">
        <v>221</v>
      </c>
      <c r="E1623" t="s">
        <v>222</v>
      </c>
      <c r="F1623">
        <v>1162.77</v>
      </c>
      <c r="G1623" s="12">
        <v>7.4800000000000005E-2</v>
      </c>
      <c r="H1623" s="12">
        <v>7.4800000000000005E-2</v>
      </c>
      <c r="I1623" t="s">
        <v>240</v>
      </c>
      <c r="J1623" s="10">
        <v>45525</v>
      </c>
    </row>
    <row r="1625" spans="1:10" x14ac:dyDescent="0.35">
      <c r="A1625" t="s">
        <v>239</v>
      </c>
      <c r="B1625">
        <v>34</v>
      </c>
      <c r="C1625" t="s">
        <v>320</v>
      </c>
      <c r="D1625" t="s">
        <v>224</v>
      </c>
      <c r="E1625" t="s">
        <v>222</v>
      </c>
      <c r="F1625">
        <v>1601.53</v>
      </c>
      <c r="G1625" s="12">
        <v>4.4600000000000001E-2</v>
      </c>
      <c r="H1625" s="12">
        <v>4.4600000000000001E-2</v>
      </c>
      <c r="I1625" t="s">
        <v>241</v>
      </c>
      <c r="J1625" s="10">
        <v>45647.625</v>
      </c>
    </row>
    <row r="1627" spans="1:10" x14ac:dyDescent="0.35">
      <c r="A1627" t="s">
        <v>239</v>
      </c>
      <c r="B1627">
        <v>35</v>
      </c>
      <c r="C1627" t="s">
        <v>321</v>
      </c>
      <c r="D1627" t="s">
        <v>221</v>
      </c>
      <c r="E1627" t="s">
        <v>222</v>
      </c>
      <c r="F1627">
        <v>5048.3900000000003</v>
      </c>
      <c r="G1627">
        <v>0.32468999999999998</v>
      </c>
      <c r="H1627">
        <v>0.32468999999999998</v>
      </c>
      <c r="I1627" t="s">
        <v>240</v>
      </c>
      <c r="J1627" s="10">
        <v>45525</v>
      </c>
    </row>
    <row r="1629" spans="1:10" x14ac:dyDescent="0.35">
      <c r="A1629" t="s">
        <v>239</v>
      </c>
      <c r="B1629">
        <v>36</v>
      </c>
      <c r="C1629" t="s">
        <v>321</v>
      </c>
      <c r="D1629" t="s">
        <v>224</v>
      </c>
      <c r="E1629" t="s">
        <v>222</v>
      </c>
      <c r="F1629">
        <v>3099.49</v>
      </c>
      <c r="G1629" s="12">
        <v>8.6400000000000005E-2</v>
      </c>
      <c r="H1629" s="12">
        <v>8.6400000000000005E-2</v>
      </c>
      <c r="I1629" t="s">
        <v>241</v>
      </c>
      <c r="J1629" s="10">
        <v>45647.625</v>
      </c>
    </row>
    <row r="1631" spans="1:10" x14ac:dyDescent="0.35">
      <c r="A1631" t="s">
        <v>239</v>
      </c>
      <c r="B1631">
        <v>37</v>
      </c>
      <c r="C1631" t="s">
        <v>322</v>
      </c>
      <c r="D1631" t="s">
        <v>221</v>
      </c>
      <c r="E1631" t="s">
        <v>222</v>
      </c>
      <c r="F1631">
        <v>1166.08</v>
      </c>
      <c r="G1631" s="12">
        <v>7.4999999999999997E-2</v>
      </c>
      <c r="H1631" s="12">
        <v>7.4999999999999997E-2</v>
      </c>
      <c r="I1631" t="s">
        <v>240</v>
      </c>
      <c r="J1631" s="10">
        <v>45525</v>
      </c>
    </row>
    <row r="1633" spans="1:10" x14ac:dyDescent="0.35">
      <c r="A1633" t="s">
        <v>239</v>
      </c>
      <c r="B1633">
        <v>38</v>
      </c>
      <c r="C1633" t="s">
        <v>322</v>
      </c>
      <c r="D1633" t="s">
        <v>224</v>
      </c>
      <c r="E1633" t="s">
        <v>222</v>
      </c>
      <c r="F1633">
        <v>1596.84</v>
      </c>
      <c r="G1633" s="12">
        <v>4.4499999999999998E-2</v>
      </c>
      <c r="H1633" s="12">
        <v>4.4499999999999998E-2</v>
      </c>
      <c r="I1633" t="s">
        <v>241</v>
      </c>
      <c r="J1633" s="10">
        <v>45647.625</v>
      </c>
    </row>
    <row r="1635" spans="1:10" x14ac:dyDescent="0.35">
      <c r="A1635" t="s">
        <v>239</v>
      </c>
      <c r="B1635">
        <v>39</v>
      </c>
      <c r="C1635" t="s">
        <v>323</v>
      </c>
      <c r="D1635" t="s">
        <v>221</v>
      </c>
      <c r="E1635" t="s">
        <v>222</v>
      </c>
      <c r="F1635">
        <v>5082.25</v>
      </c>
      <c r="G1635">
        <v>0.32686999999999999</v>
      </c>
      <c r="H1635">
        <v>0.32686999999999999</v>
      </c>
      <c r="I1635" t="s">
        <v>240</v>
      </c>
      <c r="J1635" s="10">
        <v>45525</v>
      </c>
    </row>
    <row r="1637" spans="1:10" x14ac:dyDescent="0.35">
      <c r="A1637" t="s">
        <v>239</v>
      </c>
      <c r="B1637">
        <v>40</v>
      </c>
      <c r="C1637" t="s">
        <v>323</v>
      </c>
      <c r="D1637" t="s">
        <v>224</v>
      </c>
      <c r="E1637" t="s">
        <v>222</v>
      </c>
      <c r="F1637">
        <v>3100.55</v>
      </c>
      <c r="G1637" s="12">
        <v>8.6400000000000005E-2</v>
      </c>
      <c r="H1637" s="12">
        <v>8.6400000000000005E-2</v>
      </c>
      <c r="I1637" t="s">
        <v>241</v>
      </c>
      <c r="J1637" s="10">
        <v>45647.625</v>
      </c>
    </row>
    <row r="1639" spans="1:10" x14ac:dyDescent="0.35">
      <c r="A1639" t="s">
        <v>239</v>
      </c>
      <c r="B1639">
        <v>41</v>
      </c>
      <c r="C1639" t="s">
        <v>324</v>
      </c>
      <c r="D1639" t="s">
        <v>221</v>
      </c>
      <c r="E1639" t="s">
        <v>222</v>
      </c>
      <c r="F1639">
        <v>784.14</v>
      </c>
      <c r="G1639" s="12">
        <v>5.04E-2</v>
      </c>
      <c r="H1639" s="12">
        <v>5.04E-2</v>
      </c>
      <c r="I1639" t="s">
        <v>240</v>
      </c>
      <c r="J1639" s="10">
        <v>45525</v>
      </c>
    </row>
    <row r="1641" spans="1:10" x14ac:dyDescent="0.35">
      <c r="A1641" t="s">
        <v>239</v>
      </c>
      <c r="B1641">
        <v>42</v>
      </c>
      <c r="C1641" t="s">
        <v>324</v>
      </c>
      <c r="D1641" t="s">
        <v>224</v>
      </c>
      <c r="E1641" t="s">
        <v>222</v>
      </c>
      <c r="F1641">
        <v>1005.46</v>
      </c>
      <c r="G1641" s="12">
        <v>2.8000000000000001E-2</v>
      </c>
      <c r="H1641" s="12">
        <v>2.8000000000000001E-2</v>
      </c>
      <c r="I1641" t="s">
        <v>241</v>
      </c>
      <c r="J1641" s="10">
        <v>45647.625</v>
      </c>
    </row>
    <row r="1643" spans="1:10" x14ac:dyDescent="0.35">
      <c r="A1643" t="s">
        <v>239</v>
      </c>
      <c r="B1643">
        <v>43</v>
      </c>
      <c r="C1643" t="s">
        <v>325</v>
      </c>
      <c r="D1643" t="s">
        <v>221</v>
      </c>
      <c r="E1643" t="s">
        <v>222</v>
      </c>
      <c r="F1643">
        <v>2909.63</v>
      </c>
      <c r="G1643">
        <v>0.18714</v>
      </c>
      <c r="H1643">
        <v>0.18714</v>
      </c>
      <c r="I1643" t="s">
        <v>240</v>
      </c>
      <c r="J1643" s="10">
        <v>45525</v>
      </c>
    </row>
    <row r="1645" spans="1:10" x14ac:dyDescent="0.35">
      <c r="A1645" t="s">
        <v>239</v>
      </c>
      <c r="B1645">
        <v>44</v>
      </c>
      <c r="C1645" t="s">
        <v>325</v>
      </c>
      <c r="D1645" t="s">
        <v>224</v>
      </c>
      <c r="E1645" t="s">
        <v>222</v>
      </c>
      <c r="F1645">
        <v>2324.94</v>
      </c>
      <c r="G1645" s="12">
        <v>6.4799999999999996E-2</v>
      </c>
      <c r="H1645" s="12">
        <v>6.4799999999999996E-2</v>
      </c>
      <c r="I1645" t="s">
        <v>241</v>
      </c>
      <c r="J1645" s="10">
        <v>45647.625</v>
      </c>
    </row>
    <row r="1647" spans="1:10" x14ac:dyDescent="0.35">
      <c r="A1647" t="s">
        <v>239</v>
      </c>
      <c r="B1647">
        <v>45</v>
      </c>
      <c r="C1647" t="s">
        <v>326</v>
      </c>
      <c r="D1647" t="s">
        <v>221</v>
      </c>
      <c r="E1647" t="s">
        <v>222</v>
      </c>
      <c r="F1647">
        <v>1134.25</v>
      </c>
      <c r="G1647" s="12">
        <v>7.2999999999999995E-2</v>
      </c>
      <c r="H1647" s="12">
        <v>7.2999999999999995E-2</v>
      </c>
      <c r="I1647" t="s">
        <v>240</v>
      </c>
      <c r="J1647" s="10">
        <v>45525</v>
      </c>
    </row>
    <row r="1649" spans="1:10" x14ac:dyDescent="0.35">
      <c r="A1649" t="s">
        <v>239</v>
      </c>
      <c r="B1649">
        <v>46</v>
      </c>
      <c r="C1649" t="s">
        <v>326</v>
      </c>
      <c r="D1649" t="s">
        <v>224</v>
      </c>
      <c r="E1649" t="s">
        <v>222</v>
      </c>
      <c r="F1649">
        <v>1579.42</v>
      </c>
      <c r="G1649" s="12">
        <v>4.3999999999999997E-2</v>
      </c>
      <c r="H1649" s="12">
        <v>4.3999999999999997E-2</v>
      </c>
      <c r="I1649" t="s">
        <v>241</v>
      </c>
      <c r="J1649">
        <v>45648</v>
      </c>
    </row>
    <row r="1651" spans="1:10" x14ac:dyDescent="0.35">
      <c r="A1651" t="s">
        <v>239</v>
      </c>
      <c r="B1651">
        <v>47</v>
      </c>
      <c r="C1651" t="s">
        <v>327</v>
      </c>
      <c r="D1651" t="s">
        <v>221</v>
      </c>
      <c r="E1651" t="s">
        <v>222</v>
      </c>
      <c r="F1651">
        <v>6771.29</v>
      </c>
      <c r="G1651">
        <v>0.4355</v>
      </c>
      <c r="H1651">
        <v>0.4355</v>
      </c>
      <c r="I1651" t="s">
        <v>240</v>
      </c>
      <c r="J1651" s="10">
        <v>45525</v>
      </c>
    </row>
    <row r="1653" spans="1:10" x14ac:dyDescent="0.35">
      <c r="A1653" t="s">
        <v>239</v>
      </c>
      <c r="B1653">
        <v>48</v>
      </c>
      <c r="C1653" t="s">
        <v>327</v>
      </c>
      <c r="D1653" t="s">
        <v>224</v>
      </c>
      <c r="E1653" t="s">
        <v>222</v>
      </c>
      <c r="F1653">
        <v>3104.9</v>
      </c>
      <c r="G1653" s="12">
        <v>8.6499999999999994E-2</v>
      </c>
      <c r="H1653" s="12">
        <v>8.6499999999999994E-2</v>
      </c>
      <c r="I1653" t="s">
        <v>241</v>
      </c>
      <c r="J1653" s="10">
        <v>45647.625</v>
      </c>
    </row>
    <row r="1655" spans="1:10" x14ac:dyDescent="0.35">
      <c r="A1655" t="s">
        <v>242</v>
      </c>
      <c r="B1655">
        <v>1</v>
      </c>
      <c r="C1655" t="s">
        <v>304</v>
      </c>
      <c r="D1655" t="s">
        <v>221</v>
      </c>
      <c r="E1655" t="s">
        <v>222</v>
      </c>
      <c r="F1655">
        <v>854.64</v>
      </c>
      <c r="G1655" s="12">
        <v>5.21E-2</v>
      </c>
      <c r="H1655" s="12">
        <v>5.21E-2</v>
      </c>
      <c r="I1655" t="s">
        <v>243</v>
      </c>
      <c r="J1655" s="10">
        <v>45525</v>
      </c>
    </row>
    <row r="1657" spans="1:10" x14ac:dyDescent="0.35">
      <c r="A1657" t="s">
        <v>242</v>
      </c>
      <c r="B1657">
        <v>2</v>
      </c>
      <c r="C1657" t="s">
        <v>304</v>
      </c>
      <c r="D1657" t="s">
        <v>224</v>
      </c>
      <c r="E1657" t="s">
        <v>222</v>
      </c>
      <c r="F1657">
        <v>1838.53</v>
      </c>
      <c r="G1657" s="12">
        <v>5.1700000000000003E-2</v>
      </c>
      <c r="H1657" s="12">
        <v>5.1700000000000003E-2</v>
      </c>
      <c r="I1657" t="s">
        <v>244</v>
      </c>
      <c r="J1657" s="10">
        <v>45647.625</v>
      </c>
    </row>
    <row r="1659" spans="1:10" x14ac:dyDescent="0.35">
      <c r="A1659" t="s">
        <v>242</v>
      </c>
      <c r="B1659">
        <v>3</v>
      </c>
      <c r="C1659" t="s">
        <v>305</v>
      </c>
      <c r="D1659" t="s">
        <v>221</v>
      </c>
      <c r="E1659" t="s">
        <v>222</v>
      </c>
      <c r="F1659">
        <v>3928.28</v>
      </c>
      <c r="G1659">
        <v>0.23022999999999999</v>
      </c>
      <c r="H1659">
        <v>0.23022999999999999</v>
      </c>
      <c r="I1659" t="s">
        <v>243</v>
      </c>
      <c r="J1659" s="10">
        <v>45525</v>
      </c>
    </row>
    <row r="1661" spans="1:10" x14ac:dyDescent="0.35">
      <c r="A1661" t="s">
        <v>242</v>
      </c>
      <c r="B1661">
        <v>4</v>
      </c>
      <c r="C1661" t="s">
        <v>305</v>
      </c>
      <c r="D1661" t="s">
        <v>224</v>
      </c>
      <c r="E1661" t="s">
        <v>222</v>
      </c>
      <c r="F1661">
        <v>3584.36</v>
      </c>
      <c r="G1661">
        <v>0.1007</v>
      </c>
      <c r="H1661">
        <v>0.1007</v>
      </c>
      <c r="I1661" t="s">
        <v>244</v>
      </c>
      <c r="J1661" s="10">
        <v>45647.625</v>
      </c>
    </row>
    <row r="1663" spans="1:10" x14ac:dyDescent="0.35">
      <c r="A1663" t="s">
        <v>242</v>
      </c>
      <c r="B1663">
        <v>5</v>
      </c>
      <c r="C1663" t="s">
        <v>306</v>
      </c>
      <c r="D1663" t="s">
        <v>221</v>
      </c>
      <c r="E1663" t="s">
        <v>222</v>
      </c>
      <c r="F1663">
        <v>793.25</v>
      </c>
      <c r="G1663" s="12">
        <v>4.8399999999999999E-2</v>
      </c>
      <c r="H1663" s="12">
        <v>4.8399999999999999E-2</v>
      </c>
      <c r="I1663" t="s">
        <v>243</v>
      </c>
      <c r="J1663" s="10">
        <v>45525</v>
      </c>
    </row>
    <row r="1665" spans="1:10" x14ac:dyDescent="0.35">
      <c r="A1665" t="s">
        <v>242</v>
      </c>
      <c r="B1665">
        <v>6</v>
      </c>
      <c r="C1665" t="s">
        <v>306</v>
      </c>
      <c r="D1665" t="s">
        <v>224</v>
      </c>
      <c r="E1665" t="s">
        <v>222</v>
      </c>
      <c r="F1665">
        <v>1256.8499999999999</v>
      </c>
      <c r="G1665" s="12">
        <v>3.5299999999999998E-2</v>
      </c>
      <c r="H1665" s="12">
        <v>3.5299999999999998E-2</v>
      </c>
      <c r="I1665" t="s">
        <v>244</v>
      </c>
      <c r="J1665" s="10">
        <v>45647.625</v>
      </c>
    </row>
    <row r="1667" spans="1:10" x14ac:dyDescent="0.35">
      <c r="A1667" t="s">
        <v>242</v>
      </c>
      <c r="B1667">
        <v>7</v>
      </c>
      <c r="C1667" t="s">
        <v>307</v>
      </c>
      <c r="D1667" t="s">
        <v>221</v>
      </c>
      <c r="E1667" t="s">
        <v>222</v>
      </c>
      <c r="F1667">
        <v>3503.71</v>
      </c>
      <c r="G1667">
        <v>0.21310999999999999</v>
      </c>
      <c r="H1667">
        <v>0.21310999999999999</v>
      </c>
      <c r="I1667" t="s">
        <v>243</v>
      </c>
      <c r="J1667" s="10">
        <v>45525</v>
      </c>
    </row>
    <row r="1669" spans="1:10" x14ac:dyDescent="0.35">
      <c r="A1669" t="s">
        <v>242</v>
      </c>
      <c r="B1669">
        <v>8</v>
      </c>
      <c r="C1669" t="s">
        <v>307</v>
      </c>
      <c r="D1669" t="s">
        <v>224</v>
      </c>
      <c r="E1669" t="s">
        <v>222</v>
      </c>
      <c r="F1669">
        <v>2811.52</v>
      </c>
      <c r="G1669" s="12">
        <v>7.9000000000000001E-2</v>
      </c>
      <c r="H1669" s="12">
        <v>7.9000000000000001E-2</v>
      </c>
      <c r="I1669" t="s">
        <v>244</v>
      </c>
      <c r="J1669" s="10">
        <v>45647.625</v>
      </c>
    </row>
    <row r="1671" spans="1:10" x14ac:dyDescent="0.35">
      <c r="A1671" t="s">
        <v>242</v>
      </c>
      <c r="B1671">
        <v>9</v>
      </c>
      <c r="C1671" t="s">
        <v>308</v>
      </c>
      <c r="D1671" t="s">
        <v>221</v>
      </c>
      <c r="E1671" t="s">
        <v>222</v>
      </c>
      <c r="F1671">
        <v>919.84</v>
      </c>
      <c r="G1671" s="12">
        <v>5.33E-2</v>
      </c>
      <c r="H1671" s="12">
        <v>5.33E-2</v>
      </c>
      <c r="I1671" t="s">
        <v>243</v>
      </c>
      <c r="J1671" s="10">
        <v>45525</v>
      </c>
    </row>
    <row r="1673" spans="1:10" x14ac:dyDescent="0.35">
      <c r="A1673" t="s">
        <v>242</v>
      </c>
      <c r="B1673">
        <v>10</v>
      </c>
      <c r="C1673" t="s">
        <v>308</v>
      </c>
      <c r="D1673" t="s">
        <v>224</v>
      </c>
      <c r="E1673" t="s">
        <v>222</v>
      </c>
      <c r="F1673">
        <v>1858.87</v>
      </c>
      <c r="G1673" s="12">
        <v>5.2200000000000003E-2</v>
      </c>
      <c r="H1673" s="12">
        <v>5.2200000000000003E-2</v>
      </c>
      <c r="I1673" t="s">
        <v>244</v>
      </c>
      <c r="J1673" s="10">
        <v>45647.625</v>
      </c>
    </row>
    <row r="1675" spans="1:10" x14ac:dyDescent="0.35">
      <c r="A1675" t="s">
        <v>242</v>
      </c>
      <c r="B1675">
        <v>11</v>
      </c>
      <c r="C1675" t="s">
        <v>309</v>
      </c>
      <c r="D1675" t="s">
        <v>221</v>
      </c>
      <c r="E1675" t="s">
        <v>222</v>
      </c>
      <c r="F1675">
        <v>3868.28</v>
      </c>
      <c r="G1675">
        <v>0.22527</v>
      </c>
      <c r="H1675">
        <v>0.22527</v>
      </c>
      <c r="I1675" t="s">
        <v>243</v>
      </c>
      <c r="J1675" s="10">
        <v>45525</v>
      </c>
    </row>
    <row r="1677" spans="1:10" x14ac:dyDescent="0.35">
      <c r="A1677" t="s">
        <v>242</v>
      </c>
      <c r="B1677">
        <v>12</v>
      </c>
      <c r="C1677" t="s">
        <v>309</v>
      </c>
      <c r="D1677" t="s">
        <v>224</v>
      </c>
      <c r="E1677" t="s">
        <v>222</v>
      </c>
      <c r="F1677">
        <v>3577.52</v>
      </c>
      <c r="G1677">
        <v>0.10051</v>
      </c>
      <c r="H1677">
        <v>0.10051</v>
      </c>
      <c r="I1677" t="s">
        <v>244</v>
      </c>
      <c r="J1677" s="10">
        <v>45647.625</v>
      </c>
    </row>
    <row r="1679" spans="1:10" x14ac:dyDescent="0.35">
      <c r="A1679" t="s">
        <v>242</v>
      </c>
      <c r="B1679">
        <v>13</v>
      </c>
      <c r="C1679" t="s">
        <v>310</v>
      </c>
      <c r="D1679" t="s">
        <v>221</v>
      </c>
      <c r="E1679" t="s">
        <v>222</v>
      </c>
      <c r="F1679">
        <v>849.68</v>
      </c>
      <c r="G1679" s="12">
        <v>5.1799999999999999E-2</v>
      </c>
      <c r="H1679" s="12">
        <v>5.1799999999999999E-2</v>
      </c>
      <c r="I1679" t="s">
        <v>243</v>
      </c>
      <c r="J1679" s="10">
        <v>45525</v>
      </c>
    </row>
    <row r="1681" spans="1:10" x14ac:dyDescent="0.35">
      <c r="A1681" t="s">
        <v>242</v>
      </c>
      <c r="B1681">
        <v>14</v>
      </c>
      <c r="C1681" t="s">
        <v>310</v>
      </c>
      <c r="D1681" t="s">
        <v>224</v>
      </c>
      <c r="E1681" t="s">
        <v>222</v>
      </c>
      <c r="F1681">
        <v>1828.63</v>
      </c>
      <c r="G1681" s="12">
        <v>5.1400000000000001E-2</v>
      </c>
      <c r="H1681" s="12">
        <v>5.1400000000000001E-2</v>
      </c>
      <c r="I1681" t="s">
        <v>244</v>
      </c>
      <c r="J1681" s="10">
        <v>45647.625</v>
      </c>
    </row>
    <row r="1683" spans="1:10" x14ac:dyDescent="0.35">
      <c r="A1683" t="s">
        <v>242</v>
      </c>
      <c r="B1683">
        <v>15</v>
      </c>
      <c r="C1683" t="s">
        <v>311</v>
      </c>
      <c r="D1683" t="s">
        <v>221</v>
      </c>
      <c r="E1683" t="s">
        <v>222</v>
      </c>
      <c r="F1683">
        <v>7274.8</v>
      </c>
      <c r="G1683">
        <v>0.43506</v>
      </c>
      <c r="H1683">
        <v>0.43506</v>
      </c>
      <c r="I1683" t="s">
        <v>243</v>
      </c>
      <c r="J1683" s="10">
        <v>45525</v>
      </c>
    </row>
    <row r="1685" spans="1:10" x14ac:dyDescent="0.35">
      <c r="A1685" t="s">
        <v>242</v>
      </c>
      <c r="B1685">
        <v>16</v>
      </c>
      <c r="C1685" t="s">
        <v>311</v>
      </c>
      <c r="D1685" t="s">
        <v>224</v>
      </c>
      <c r="E1685" t="s">
        <v>222</v>
      </c>
      <c r="F1685">
        <v>3575.13</v>
      </c>
      <c r="G1685">
        <v>0.10044</v>
      </c>
      <c r="H1685">
        <v>0.10044</v>
      </c>
      <c r="I1685" t="s">
        <v>244</v>
      </c>
      <c r="J1685" s="10">
        <v>45647.625</v>
      </c>
    </row>
    <row r="1687" spans="1:10" x14ac:dyDescent="0.35">
      <c r="A1687" t="s">
        <v>242</v>
      </c>
      <c r="B1687">
        <v>17</v>
      </c>
      <c r="C1687" t="s">
        <v>312</v>
      </c>
      <c r="D1687" t="s">
        <v>221</v>
      </c>
      <c r="E1687" t="s">
        <v>222</v>
      </c>
      <c r="F1687">
        <v>787.03</v>
      </c>
      <c r="G1687" s="12">
        <v>4.8000000000000001E-2</v>
      </c>
      <c r="H1687" s="12">
        <v>4.8000000000000001E-2</v>
      </c>
      <c r="I1687" t="s">
        <v>243</v>
      </c>
      <c r="J1687" s="10">
        <v>45525</v>
      </c>
    </row>
    <row r="1689" spans="1:10" x14ac:dyDescent="0.35">
      <c r="A1689" t="s">
        <v>242</v>
      </c>
      <c r="B1689">
        <v>18</v>
      </c>
      <c r="C1689" t="s">
        <v>312</v>
      </c>
      <c r="D1689" t="s">
        <v>224</v>
      </c>
      <c r="E1689" t="s">
        <v>222</v>
      </c>
      <c r="F1689">
        <v>1246.8399999999999</v>
      </c>
      <c r="G1689" s="12">
        <v>3.5000000000000003E-2</v>
      </c>
      <c r="H1689" s="12">
        <v>3.5000000000000003E-2</v>
      </c>
      <c r="I1689" t="s">
        <v>244</v>
      </c>
      <c r="J1689" s="10">
        <v>45647.625</v>
      </c>
    </row>
    <row r="1691" spans="1:10" x14ac:dyDescent="0.35">
      <c r="A1691" t="s">
        <v>242</v>
      </c>
      <c r="B1691">
        <v>19</v>
      </c>
      <c r="C1691" t="s">
        <v>313</v>
      </c>
      <c r="D1691" t="s">
        <v>221</v>
      </c>
      <c r="E1691" t="s">
        <v>222</v>
      </c>
      <c r="F1691">
        <v>6918.14</v>
      </c>
      <c r="G1691">
        <v>0.41470000000000001</v>
      </c>
      <c r="H1691">
        <v>0.41470000000000001</v>
      </c>
      <c r="I1691" t="s">
        <v>243</v>
      </c>
      <c r="J1691" s="10">
        <v>45525</v>
      </c>
    </row>
    <row r="1693" spans="1:10" x14ac:dyDescent="0.35">
      <c r="A1693" t="s">
        <v>242</v>
      </c>
      <c r="B1693">
        <v>20</v>
      </c>
      <c r="C1693" t="s">
        <v>313</v>
      </c>
      <c r="D1693" t="s">
        <v>224</v>
      </c>
      <c r="E1693" t="s">
        <v>222</v>
      </c>
      <c r="F1693">
        <v>2801.94</v>
      </c>
      <c r="G1693" s="12">
        <v>7.8700000000000006E-2</v>
      </c>
      <c r="H1693" s="12">
        <v>7.8700000000000006E-2</v>
      </c>
      <c r="I1693" t="s">
        <v>244</v>
      </c>
      <c r="J1693" s="10">
        <v>45647.625</v>
      </c>
    </row>
    <row r="1695" spans="1:10" x14ac:dyDescent="0.35">
      <c r="A1695" t="s">
        <v>242</v>
      </c>
      <c r="B1695">
        <v>21</v>
      </c>
      <c r="C1695" t="s">
        <v>314</v>
      </c>
      <c r="D1695" t="s">
        <v>221</v>
      </c>
      <c r="E1695" t="s">
        <v>222</v>
      </c>
      <c r="F1695">
        <v>910.01</v>
      </c>
      <c r="G1695" s="12">
        <v>5.28E-2</v>
      </c>
      <c r="H1695" s="12">
        <v>5.28E-2</v>
      </c>
      <c r="I1695" t="s">
        <v>243</v>
      </c>
      <c r="J1695" s="10">
        <v>45525</v>
      </c>
    </row>
    <row r="1697" spans="1:10" x14ac:dyDescent="0.35">
      <c r="A1697" t="s">
        <v>242</v>
      </c>
      <c r="B1697">
        <v>22</v>
      </c>
      <c r="C1697" t="s">
        <v>314</v>
      </c>
      <c r="D1697" t="s">
        <v>224</v>
      </c>
      <c r="E1697" t="s">
        <v>222</v>
      </c>
      <c r="F1697">
        <v>1848.4</v>
      </c>
      <c r="G1697" s="12">
        <v>5.1900000000000002E-2</v>
      </c>
      <c r="H1697" s="12">
        <v>5.1900000000000002E-2</v>
      </c>
      <c r="I1697" t="s">
        <v>244</v>
      </c>
      <c r="J1697" s="10">
        <v>45647.625</v>
      </c>
    </row>
    <row r="1699" spans="1:10" x14ac:dyDescent="0.35">
      <c r="A1699" t="s">
        <v>242</v>
      </c>
      <c r="B1699">
        <v>23</v>
      </c>
      <c r="C1699" t="s">
        <v>315</v>
      </c>
      <c r="D1699" t="s">
        <v>221</v>
      </c>
      <c r="E1699" t="s">
        <v>222</v>
      </c>
      <c r="F1699">
        <v>7281.97</v>
      </c>
      <c r="G1699">
        <v>0.43569999999999998</v>
      </c>
      <c r="H1699">
        <v>0.43569999999999998</v>
      </c>
      <c r="I1699" t="s">
        <v>243</v>
      </c>
      <c r="J1699" s="10">
        <v>45525</v>
      </c>
    </row>
    <row r="1701" spans="1:10" x14ac:dyDescent="0.35">
      <c r="A1701" t="s">
        <v>242</v>
      </c>
      <c r="B1701">
        <v>24</v>
      </c>
      <c r="C1701" t="s">
        <v>315</v>
      </c>
      <c r="D1701" t="s">
        <v>224</v>
      </c>
      <c r="E1701" t="s">
        <v>222</v>
      </c>
      <c r="F1701">
        <v>3565.72</v>
      </c>
      <c r="G1701">
        <v>0.10017</v>
      </c>
      <c r="H1701">
        <v>0.10017</v>
      </c>
      <c r="I1701" t="s">
        <v>244</v>
      </c>
      <c r="J1701" s="10">
        <v>45647.625</v>
      </c>
    </row>
    <row r="1703" spans="1:10" x14ac:dyDescent="0.35">
      <c r="A1703" t="s">
        <v>242</v>
      </c>
      <c r="B1703">
        <v>25</v>
      </c>
      <c r="C1703" t="s">
        <v>316</v>
      </c>
      <c r="D1703" t="s">
        <v>221</v>
      </c>
      <c r="E1703" t="s">
        <v>222</v>
      </c>
      <c r="F1703">
        <v>849.24</v>
      </c>
      <c r="G1703" s="12">
        <v>5.1799999999999999E-2</v>
      </c>
      <c r="H1703" s="12">
        <v>5.1799999999999999E-2</v>
      </c>
      <c r="I1703" t="s">
        <v>243</v>
      </c>
      <c r="J1703" s="10">
        <v>45525</v>
      </c>
    </row>
    <row r="1705" spans="1:10" x14ac:dyDescent="0.35">
      <c r="A1705" t="s">
        <v>242</v>
      </c>
      <c r="B1705">
        <v>26</v>
      </c>
      <c r="C1705" t="s">
        <v>316</v>
      </c>
      <c r="D1705" t="s">
        <v>224</v>
      </c>
      <c r="E1705" t="s">
        <v>222</v>
      </c>
      <c r="F1705">
        <v>1829.7</v>
      </c>
      <c r="G1705" s="12">
        <v>5.1400000000000001E-2</v>
      </c>
      <c r="H1705" s="12">
        <v>5.1400000000000001E-2</v>
      </c>
      <c r="I1705" t="s">
        <v>244</v>
      </c>
      <c r="J1705" s="10">
        <v>45647.625</v>
      </c>
    </row>
    <row r="1707" spans="1:10" x14ac:dyDescent="0.35">
      <c r="A1707" t="s">
        <v>242</v>
      </c>
      <c r="B1707">
        <v>27</v>
      </c>
      <c r="C1707" t="s">
        <v>317</v>
      </c>
      <c r="D1707" t="s">
        <v>221</v>
      </c>
      <c r="E1707" t="s">
        <v>222</v>
      </c>
      <c r="F1707">
        <v>7073.66</v>
      </c>
      <c r="G1707">
        <v>0.42435</v>
      </c>
      <c r="H1707">
        <v>0.42435</v>
      </c>
      <c r="I1707" t="s">
        <v>243</v>
      </c>
      <c r="J1707" s="10">
        <v>45525</v>
      </c>
    </row>
    <row r="1709" spans="1:10" x14ac:dyDescent="0.35">
      <c r="A1709" t="s">
        <v>242</v>
      </c>
      <c r="B1709">
        <v>28</v>
      </c>
      <c r="C1709" t="s">
        <v>317</v>
      </c>
      <c r="D1709" t="s">
        <v>224</v>
      </c>
      <c r="E1709" t="s">
        <v>222</v>
      </c>
      <c r="F1709">
        <v>3576.27</v>
      </c>
      <c r="G1709">
        <v>0.10047</v>
      </c>
      <c r="H1709">
        <v>0.10047</v>
      </c>
      <c r="I1709" t="s">
        <v>244</v>
      </c>
      <c r="J1709" s="10">
        <v>45647.625</v>
      </c>
    </row>
    <row r="1711" spans="1:10" x14ac:dyDescent="0.35">
      <c r="A1711" t="s">
        <v>242</v>
      </c>
      <c r="B1711">
        <v>29</v>
      </c>
      <c r="C1711" t="s">
        <v>318</v>
      </c>
      <c r="D1711" t="s">
        <v>221</v>
      </c>
      <c r="E1711" t="s">
        <v>222</v>
      </c>
      <c r="F1711">
        <v>786.32</v>
      </c>
      <c r="G1711" s="12">
        <v>4.7899999999999998E-2</v>
      </c>
      <c r="H1711" s="12">
        <v>4.7899999999999998E-2</v>
      </c>
      <c r="I1711" t="s">
        <v>243</v>
      </c>
      <c r="J1711" s="10">
        <v>45525</v>
      </c>
    </row>
    <row r="1713" spans="1:10" x14ac:dyDescent="0.35">
      <c r="A1713" t="s">
        <v>242</v>
      </c>
      <c r="B1713">
        <v>30</v>
      </c>
      <c r="C1713" t="s">
        <v>318</v>
      </c>
      <c r="D1713" t="s">
        <v>224</v>
      </c>
      <c r="E1713" t="s">
        <v>222</v>
      </c>
      <c r="F1713">
        <v>1256.8399999999999</v>
      </c>
      <c r="G1713" s="12">
        <v>3.5299999999999998E-2</v>
      </c>
      <c r="H1713" s="12">
        <v>3.5299999999999998E-2</v>
      </c>
      <c r="I1713" t="s">
        <v>244</v>
      </c>
      <c r="J1713" s="10">
        <v>45647.625</v>
      </c>
    </row>
    <row r="1715" spans="1:10" x14ac:dyDescent="0.35">
      <c r="A1715" t="s">
        <v>242</v>
      </c>
      <c r="B1715">
        <v>31</v>
      </c>
      <c r="C1715" t="s">
        <v>319</v>
      </c>
      <c r="D1715" t="s">
        <v>221</v>
      </c>
      <c r="E1715" t="s">
        <v>222</v>
      </c>
      <c r="F1715">
        <v>3283.54</v>
      </c>
      <c r="G1715">
        <v>0.19721</v>
      </c>
      <c r="H1715">
        <v>0.19721</v>
      </c>
      <c r="I1715" t="s">
        <v>243</v>
      </c>
      <c r="J1715" s="10">
        <v>45525</v>
      </c>
    </row>
    <row r="1717" spans="1:10" x14ac:dyDescent="0.35">
      <c r="A1717" t="s">
        <v>242</v>
      </c>
      <c r="B1717">
        <v>32</v>
      </c>
      <c r="C1717" t="s">
        <v>319</v>
      </c>
      <c r="D1717" t="s">
        <v>224</v>
      </c>
      <c r="E1717" t="s">
        <v>222</v>
      </c>
      <c r="F1717">
        <v>2811.48</v>
      </c>
      <c r="G1717" s="12">
        <v>7.9000000000000001E-2</v>
      </c>
      <c r="H1717" s="12">
        <v>7.9000000000000001E-2</v>
      </c>
      <c r="I1717" t="s">
        <v>244</v>
      </c>
      <c r="J1717" s="10">
        <v>45647.625</v>
      </c>
    </row>
    <row r="1719" spans="1:10" x14ac:dyDescent="0.35">
      <c r="A1719" t="s">
        <v>242</v>
      </c>
      <c r="B1719">
        <v>33</v>
      </c>
      <c r="C1719" t="s">
        <v>320</v>
      </c>
      <c r="D1719" t="s">
        <v>221</v>
      </c>
      <c r="E1719" t="s">
        <v>222</v>
      </c>
      <c r="F1719">
        <v>921.44</v>
      </c>
      <c r="G1719" s="12">
        <v>5.3400000000000003E-2</v>
      </c>
      <c r="H1719" s="12">
        <v>5.3400000000000003E-2</v>
      </c>
      <c r="I1719" t="s">
        <v>243</v>
      </c>
      <c r="J1719" s="10">
        <v>45525</v>
      </c>
    </row>
    <row r="1721" spans="1:10" x14ac:dyDescent="0.35">
      <c r="A1721" t="s">
        <v>242</v>
      </c>
      <c r="B1721">
        <v>34</v>
      </c>
      <c r="C1721" t="s">
        <v>320</v>
      </c>
      <c r="D1721" t="s">
        <v>224</v>
      </c>
      <c r="E1721" t="s">
        <v>222</v>
      </c>
      <c r="F1721">
        <v>1869.33</v>
      </c>
      <c r="G1721" s="12">
        <v>5.2499999999999998E-2</v>
      </c>
      <c r="H1721" s="12">
        <v>5.2499999999999998E-2</v>
      </c>
      <c r="I1721" t="s">
        <v>244</v>
      </c>
      <c r="J1721" s="10">
        <v>45647.625</v>
      </c>
    </row>
    <row r="1723" spans="1:10" x14ac:dyDescent="0.35">
      <c r="A1723" t="s">
        <v>242</v>
      </c>
      <c r="B1723">
        <v>35</v>
      </c>
      <c r="C1723" t="s">
        <v>321</v>
      </c>
      <c r="D1723" t="s">
        <v>221</v>
      </c>
      <c r="E1723" t="s">
        <v>222</v>
      </c>
      <c r="F1723">
        <v>4920.3599999999997</v>
      </c>
      <c r="G1723">
        <v>0.29955999999999999</v>
      </c>
      <c r="H1723">
        <v>0.29955999999999999</v>
      </c>
      <c r="I1723" t="s">
        <v>243</v>
      </c>
      <c r="J1723" s="10">
        <v>45525</v>
      </c>
    </row>
    <row r="1725" spans="1:10" x14ac:dyDescent="0.35">
      <c r="A1725" t="s">
        <v>242</v>
      </c>
      <c r="B1725">
        <v>36</v>
      </c>
      <c r="C1725" t="s">
        <v>321</v>
      </c>
      <c r="D1725" t="s">
        <v>224</v>
      </c>
      <c r="E1725" t="s">
        <v>222</v>
      </c>
      <c r="F1725">
        <v>3583.3</v>
      </c>
      <c r="G1725">
        <v>0.10067</v>
      </c>
      <c r="H1725">
        <v>0.10067</v>
      </c>
      <c r="I1725" t="s">
        <v>244</v>
      </c>
      <c r="J1725" s="10">
        <v>45647.625</v>
      </c>
    </row>
    <row r="1727" spans="1:10" x14ac:dyDescent="0.35">
      <c r="A1727" t="s">
        <v>242</v>
      </c>
      <c r="B1727">
        <v>37</v>
      </c>
      <c r="C1727" t="s">
        <v>322</v>
      </c>
      <c r="D1727" t="s">
        <v>221</v>
      </c>
      <c r="E1727" t="s">
        <v>222</v>
      </c>
      <c r="F1727">
        <v>918.97</v>
      </c>
      <c r="G1727" s="12">
        <v>5.3199999999999997E-2</v>
      </c>
      <c r="H1727" s="12">
        <v>5.3199999999999997E-2</v>
      </c>
      <c r="I1727" t="s">
        <v>243</v>
      </c>
      <c r="J1727" s="10">
        <v>45525</v>
      </c>
    </row>
    <row r="1729" spans="1:10" x14ac:dyDescent="0.35">
      <c r="A1729" t="s">
        <v>242</v>
      </c>
      <c r="B1729">
        <v>38</v>
      </c>
      <c r="C1729" t="s">
        <v>322</v>
      </c>
      <c r="D1729" t="s">
        <v>224</v>
      </c>
      <c r="E1729" t="s">
        <v>222</v>
      </c>
      <c r="F1729">
        <v>1858.88</v>
      </c>
      <c r="G1729" s="12">
        <v>5.2200000000000003E-2</v>
      </c>
      <c r="H1729" s="12">
        <v>5.2200000000000003E-2</v>
      </c>
      <c r="I1729" t="s">
        <v>244</v>
      </c>
      <c r="J1729" s="10">
        <v>45647.625</v>
      </c>
    </row>
    <row r="1731" spans="1:10" x14ac:dyDescent="0.35">
      <c r="A1731" t="s">
        <v>242</v>
      </c>
      <c r="B1731">
        <v>39</v>
      </c>
      <c r="C1731" t="s">
        <v>323</v>
      </c>
      <c r="D1731" t="s">
        <v>221</v>
      </c>
      <c r="E1731" t="s">
        <v>222</v>
      </c>
      <c r="F1731">
        <v>4982.93</v>
      </c>
      <c r="G1731">
        <v>0.30387999999999998</v>
      </c>
      <c r="H1731">
        <v>0.30387999999999998</v>
      </c>
      <c r="I1731" t="s">
        <v>243</v>
      </c>
      <c r="J1731" s="10">
        <v>45525</v>
      </c>
    </row>
    <row r="1733" spans="1:10" x14ac:dyDescent="0.35">
      <c r="A1733" t="s">
        <v>242</v>
      </c>
      <c r="B1733">
        <v>40</v>
      </c>
      <c r="C1733" t="s">
        <v>323</v>
      </c>
      <c r="D1733" t="s">
        <v>224</v>
      </c>
      <c r="E1733" t="s">
        <v>222</v>
      </c>
      <c r="F1733">
        <v>3575.99</v>
      </c>
      <c r="G1733">
        <v>0.10045999999999999</v>
      </c>
      <c r="H1733">
        <v>0.10045999999999999</v>
      </c>
      <c r="I1733" t="s">
        <v>244</v>
      </c>
      <c r="J1733" s="10">
        <v>45647.625</v>
      </c>
    </row>
    <row r="1735" spans="1:10" x14ac:dyDescent="0.35">
      <c r="A1735" t="s">
        <v>242</v>
      </c>
      <c r="B1735">
        <v>41</v>
      </c>
      <c r="C1735" t="s">
        <v>324</v>
      </c>
      <c r="D1735" t="s">
        <v>221</v>
      </c>
      <c r="E1735" t="s">
        <v>222</v>
      </c>
      <c r="F1735">
        <v>785.21</v>
      </c>
      <c r="G1735" s="12">
        <v>4.7899999999999998E-2</v>
      </c>
      <c r="H1735" s="12">
        <v>4.7899999999999998E-2</v>
      </c>
      <c r="I1735" t="s">
        <v>243</v>
      </c>
      <c r="J1735" s="10">
        <v>45525</v>
      </c>
    </row>
    <row r="1737" spans="1:10" x14ac:dyDescent="0.35">
      <c r="A1737" t="s">
        <v>242</v>
      </c>
      <c r="B1737">
        <v>42</v>
      </c>
      <c r="C1737" t="s">
        <v>324</v>
      </c>
      <c r="D1737" t="s">
        <v>224</v>
      </c>
      <c r="E1737" t="s">
        <v>222</v>
      </c>
      <c r="F1737">
        <v>1246.8399999999999</v>
      </c>
      <c r="G1737" s="12">
        <v>3.5000000000000003E-2</v>
      </c>
      <c r="H1737" s="12">
        <v>3.5000000000000003E-2</v>
      </c>
      <c r="I1737" t="s">
        <v>244</v>
      </c>
      <c r="J1737" s="10">
        <v>45647.625</v>
      </c>
    </row>
    <row r="1739" spans="1:10" x14ac:dyDescent="0.35">
      <c r="A1739" t="s">
        <v>242</v>
      </c>
      <c r="B1739">
        <v>43</v>
      </c>
      <c r="C1739" t="s">
        <v>325</v>
      </c>
      <c r="D1739" t="s">
        <v>221</v>
      </c>
      <c r="E1739" t="s">
        <v>222</v>
      </c>
      <c r="F1739">
        <v>3294.38</v>
      </c>
      <c r="G1739">
        <v>0.19786999999999999</v>
      </c>
      <c r="H1739">
        <v>0.19786999999999999</v>
      </c>
      <c r="I1739" t="s">
        <v>243</v>
      </c>
      <c r="J1739" s="10">
        <v>45525</v>
      </c>
    </row>
    <row r="1741" spans="1:10" x14ac:dyDescent="0.35">
      <c r="A1741" t="s">
        <v>242</v>
      </c>
      <c r="B1741">
        <v>44</v>
      </c>
      <c r="C1741" t="s">
        <v>325</v>
      </c>
      <c r="D1741" t="s">
        <v>224</v>
      </c>
      <c r="E1741" t="s">
        <v>222</v>
      </c>
      <c r="F1741">
        <v>2802.02</v>
      </c>
      <c r="G1741" s="12">
        <v>7.8700000000000006E-2</v>
      </c>
      <c r="H1741" s="12">
        <v>7.8700000000000006E-2</v>
      </c>
      <c r="I1741" t="s">
        <v>244</v>
      </c>
      <c r="J1741" s="10">
        <v>45647.625</v>
      </c>
    </row>
    <row r="1743" spans="1:10" x14ac:dyDescent="0.35">
      <c r="A1743" t="s">
        <v>242</v>
      </c>
      <c r="B1743">
        <v>45</v>
      </c>
      <c r="C1743" t="s">
        <v>326</v>
      </c>
      <c r="D1743" t="s">
        <v>221</v>
      </c>
      <c r="E1743" t="s">
        <v>222</v>
      </c>
      <c r="F1743">
        <v>848.17</v>
      </c>
      <c r="G1743" s="12">
        <v>5.1700000000000003E-2</v>
      </c>
      <c r="H1743" s="12">
        <v>5.1700000000000003E-2</v>
      </c>
      <c r="I1743" t="s">
        <v>243</v>
      </c>
      <c r="J1743" s="10">
        <v>45525</v>
      </c>
    </row>
    <row r="1745" spans="1:10" x14ac:dyDescent="0.35">
      <c r="A1745" t="s">
        <v>242</v>
      </c>
      <c r="B1745">
        <v>46</v>
      </c>
      <c r="C1745" t="s">
        <v>326</v>
      </c>
      <c r="D1745" t="s">
        <v>224</v>
      </c>
      <c r="E1745" t="s">
        <v>222</v>
      </c>
      <c r="F1745">
        <v>1819.8</v>
      </c>
      <c r="G1745" s="12">
        <v>5.11E-2</v>
      </c>
      <c r="H1745" s="12">
        <v>5.11E-2</v>
      </c>
      <c r="I1745" t="s">
        <v>244</v>
      </c>
      <c r="J1745" s="10">
        <v>45647.625</v>
      </c>
    </row>
    <row r="1747" spans="1:10" x14ac:dyDescent="0.35">
      <c r="A1747" t="s">
        <v>242</v>
      </c>
      <c r="B1747">
        <v>47</v>
      </c>
      <c r="C1747" t="s">
        <v>327</v>
      </c>
      <c r="D1747" t="s">
        <v>221</v>
      </c>
      <c r="E1747" t="s">
        <v>222</v>
      </c>
      <c r="F1747">
        <v>7106.84</v>
      </c>
      <c r="G1747">
        <v>0.42738999999999999</v>
      </c>
      <c r="H1747">
        <v>0.42738999999999999</v>
      </c>
      <c r="I1747" t="s">
        <v>243</v>
      </c>
      <c r="J1747" s="10">
        <v>45525</v>
      </c>
    </row>
    <row r="1749" spans="1:10" x14ac:dyDescent="0.35">
      <c r="A1749" t="s">
        <v>242</v>
      </c>
      <c r="B1749">
        <v>48</v>
      </c>
      <c r="C1749" t="s">
        <v>327</v>
      </c>
      <c r="D1749" t="s">
        <v>224</v>
      </c>
      <c r="E1749" t="s">
        <v>222</v>
      </c>
      <c r="F1749">
        <v>3567.04</v>
      </c>
      <c r="G1749">
        <v>0.10020999999999999</v>
      </c>
      <c r="H1749">
        <v>0.10020999999999999</v>
      </c>
      <c r="I1749" t="s">
        <v>244</v>
      </c>
      <c r="J1749" s="10">
        <v>45647.625</v>
      </c>
    </row>
    <row r="1751" spans="1:10" x14ac:dyDescent="0.35">
      <c r="A1751" t="s">
        <v>245</v>
      </c>
      <c r="B1751">
        <v>1</v>
      </c>
      <c r="C1751" t="s">
        <v>304</v>
      </c>
      <c r="D1751" t="s">
        <v>221</v>
      </c>
      <c r="E1751" t="s">
        <v>222</v>
      </c>
      <c r="F1751">
        <v>1361.99</v>
      </c>
      <c r="G1751" s="12">
        <v>7.6799999999999993E-2</v>
      </c>
      <c r="H1751" s="12">
        <v>7.6799999999999993E-2</v>
      </c>
      <c r="I1751" t="s">
        <v>246</v>
      </c>
      <c r="J1751" s="10">
        <v>45525</v>
      </c>
    </row>
    <row r="1753" spans="1:10" x14ac:dyDescent="0.35">
      <c r="A1753" t="s">
        <v>245</v>
      </c>
      <c r="B1753">
        <v>2</v>
      </c>
      <c r="C1753" t="s">
        <v>304</v>
      </c>
      <c r="D1753" t="s">
        <v>224</v>
      </c>
      <c r="E1753" t="s">
        <v>222</v>
      </c>
      <c r="F1753">
        <v>1658.92</v>
      </c>
      <c r="G1753" s="12">
        <v>4.58E-2</v>
      </c>
      <c r="H1753" s="12">
        <v>4.58E-2</v>
      </c>
      <c r="I1753" t="s">
        <v>247</v>
      </c>
      <c r="J1753">
        <v>45648</v>
      </c>
    </row>
    <row r="1755" spans="1:10" x14ac:dyDescent="0.35">
      <c r="A1755" t="s">
        <v>245</v>
      </c>
      <c r="B1755">
        <v>3</v>
      </c>
      <c r="C1755" t="s">
        <v>305</v>
      </c>
      <c r="D1755" t="s">
        <v>221</v>
      </c>
      <c r="E1755" t="s">
        <v>222</v>
      </c>
      <c r="F1755">
        <v>4861.67</v>
      </c>
      <c r="G1755">
        <v>0.27861000000000002</v>
      </c>
      <c r="H1755">
        <v>0.27861000000000002</v>
      </c>
      <c r="I1755" t="s">
        <v>246</v>
      </c>
      <c r="J1755" s="10">
        <v>45525</v>
      </c>
    </row>
    <row r="1757" spans="1:10" x14ac:dyDescent="0.35">
      <c r="A1757" t="s">
        <v>245</v>
      </c>
      <c r="B1757">
        <v>4</v>
      </c>
      <c r="C1757" t="s">
        <v>305</v>
      </c>
      <c r="D1757" t="s">
        <v>224</v>
      </c>
      <c r="E1757" t="s">
        <v>222</v>
      </c>
      <c r="F1757">
        <v>3325.81</v>
      </c>
      <c r="G1757" s="12">
        <v>9.1700000000000004E-2</v>
      </c>
      <c r="H1757" s="12">
        <v>9.1700000000000004E-2</v>
      </c>
      <c r="I1757" t="s">
        <v>247</v>
      </c>
      <c r="J1757" s="10">
        <v>45647.625</v>
      </c>
    </row>
    <row r="1759" spans="1:10" x14ac:dyDescent="0.35">
      <c r="A1759" t="s">
        <v>245</v>
      </c>
      <c r="B1759">
        <v>5</v>
      </c>
      <c r="C1759" t="s">
        <v>306</v>
      </c>
      <c r="D1759" t="s">
        <v>221</v>
      </c>
      <c r="E1759" t="s">
        <v>222</v>
      </c>
      <c r="F1759">
        <v>1091.07</v>
      </c>
      <c r="G1759" s="12">
        <v>6.6400000000000001E-2</v>
      </c>
      <c r="H1759" s="12">
        <v>6.6400000000000001E-2</v>
      </c>
      <c r="I1759" t="s">
        <v>246</v>
      </c>
      <c r="J1759" s="10">
        <v>45525</v>
      </c>
    </row>
    <row r="1761" spans="1:10" x14ac:dyDescent="0.35">
      <c r="A1761" t="s">
        <v>245</v>
      </c>
      <c r="B1761">
        <v>6</v>
      </c>
      <c r="C1761" t="s">
        <v>306</v>
      </c>
      <c r="D1761" t="s">
        <v>224</v>
      </c>
      <c r="E1761" t="s">
        <v>222</v>
      </c>
      <c r="F1761">
        <v>960.95</v>
      </c>
      <c r="G1761" s="12">
        <v>2.6499999999999999E-2</v>
      </c>
      <c r="H1761" s="12">
        <v>2.6499999999999999E-2</v>
      </c>
      <c r="I1761" t="s">
        <v>247</v>
      </c>
      <c r="J1761">
        <v>45648</v>
      </c>
    </row>
    <row r="1763" spans="1:10" x14ac:dyDescent="0.35">
      <c r="A1763" t="s">
        <v>245</v>
      </c>
      <c r="B1763">
        <v>7</v>
      </c>
      <c r="C1763" t="s">
        <v>307</v>
      </c>
      <c r="D1763" t="s">
        <v>221</v>
      </c>
      <c r="E1763" t="s">
        <v>222</v>
      </c>
      <c r="F1763">
        <v>4101.9799999999996</v>
      </c>
      <c r="G1763">
        <v>0.24115</v>
      </c>
      <c r="H1763">
        <v>0.24115</v>
      </c>
      <c r="I1763" t="s">
        <v>246</v>
      </c>
      <c r="J1763" s="10">
        <v>45525</v>
      </c>
    </row>
    <row r="1765" spans="1:10" x14ac:dyDescent="0.35">
      <c r="A1765" t="s">
        <v>245</v>
      </c>
      <c r="B1765">
        <v>8</v>
      </c>
      <c r="C1765" t="s">
        <v>307</v>
      </c>
      <c r="D1765" t="s">
        <v>224</v>
      </c>
      <c r="E1765" t="s">
        <v>222</v>
      </c>
      <c r="F1765">
        <v>2444.9</v>
      </c>
      <c r="G1765" s="12">
        <v>6.7400000000000002E-2</v>
      </c>
      <c r="H1765" s="12">
        <v>6.7400000000000002E-2</v>
      </c>
      <c r="I1765" t="s">
        <v>247</v>
      </c>
      <c r="J1765" s="10">
        <v>45647.625</v>
      </c>
    </row>
    <row r="1767" spans="1:10" x14ac:dyDescent="0.35">
      <c r="A1767" t="s">
        <v>245</v>
      </c>
      <c r="B1767">
        <v>9</v>
      </c>
      <c r="C1767" t="s">
        <v>308</v>
      </c>
      <c r="D1767" t="s">
        <v>221</v>
      </c>
      <c r="E1767" t="s">
        <v>222</v>
      </c>
      <c r="F1767">
        <v>1462.88</v>
      </c>
      <c r="G1767" s="12">
        <v>8.4099999999999994E-2</v>
      </c>
      <c r="H1767" s="12">
        <v>8.4099999999999994E-2</v>
      </c>
      <c r="I1767" t="s">
        <v>246</v>
      </c>
      <c r="J1767" s="10">
        <v>45525</v>
      </c>
    </row>
    <row r="1769" spans="1:10" x14ac:dyDescent="0.35">
      <c r="A1769" t="s">
        <v>245</v>
      </c>
      <c r="B1769">
        <v>10</v>
      </c>
      <c r="C1769" t="s">
        <v>308</v>
      </c>
      <c r="D1769" t="s">
        <v>224</v>
      </c>
      <c r="E1769" t="s">
        <v>222</v>
      </c>
      <c r="F1769">
        <v>1679.26</v>
      </c>
      <c r="G1769" s="12">
        <v>4.6300000000000001E-2</v>
      </c>
      <c r="H1769" s="12">
        <v>4.6300000000000001E-2</v>
      </c>
      <c r="I1769" t="s">
        <v>247</v>
      </c>
      <c r="J1769" s="10">
        <v>45647.625</v>
      </c>
    </row>
    <row r="1771" spans="1:10" x14ac:dyDescent="0.35">
      <c r="A1771" t="s">
        <v>245</v>
      </c>
      <c r="B1771">
        <v>11</v>
      </c>
      <c r="C1771" t="s">
        <v>309</v>
      </c>
      <c r="D1771" t="s">
        <v>221</v>
      </c>
      <c r="E1771" t="s">
        <v>222</v>
      </c>
      <c r="F1771">
        <v>4926.55</v>
      </c>
      <c r="G1771">
        <v>0.28198000000000001</v>
      </c>
      <c r="H1771">
        <v>0.28198000000000001</v>
      </c>
      <c r="I1771" t="s">
        <v>246</v>
      </c>
      <c r="J1771" s="10">
        <v>45525</v>
      </c>
    </row>
    <row r="1773" spans="1:10" x14ac:dyDescent="0.35">
      <c r="A1773" t="s">
        <v>245</v>
      </c>
      <c r="B1773">
        <v>12</v>
      </c>
      <c r="C1773" t="s">
        <v>309</v>
      </c>
      <c r="D1773" t="s">
        <v>224</v>
      </c>
      <c r="E1773" t="s">
        <v>222</v>
      </c>
      <c r="F1773">
        <v>3310.11</v>
      </c>
      <c r="G1773" s="12">
        <v>9.1300000000000006E-2</v>
      </c>
      <c r="H1773" s="12">
        <v>9.1300000000000006E-2</v>
      </c>
      <c r="I1773" t="s">
        <v>247</v>
      </c>
      <c r="J1773" s="10">
        <v>45647.625</v>
      </c>
    </row>
    <row r="1775" spans="1:10" x14ac:dyDescent="0.35">
      <c r="A1775" t="s">
        <v>245</v>
      </c>
      <c r="B1775">
        <v>13</v>
      </c>
      <c r="C1775" t="s">
        <v>310</v>
      </c>
      <c r="D1775" t="s">
        <v>221</v>
      </c>
      <c r="E1775" t="s">
        <v>222</v>
      </c>
      <c r="F1775">
        <v>1354.51</v>
      </c>
      <c r="G1775" s="12">
        <v>7.6600000000000001E-2</v>
      </c>
      <c r="H1775" s="12">
        <v>7.6600000000000001E-2</v>
      </c>
      <c r="I1775" t="s">
        <v>246</v>
      </c>
      <c r="J1775" s="10">
        <v>45525</v>
      </c>
    </row>
    <row r="1777" spans="1:10" x14ac:dyDescent="0.35">
      <c r="A1777" t="s">
        <v>245</v>
      </c>
      <c r="B1777">
        <v>14</v>
      </c>
      <c r="C1777" t="s">
        <v>310</v>
      </c>
      <c r="D1777" t="s">
        <v>224</v>
      </c>
      <c r="E1777" t="s">
        <v>222</v>
      </c>
      <c r="F1777">
        <v>1647.36</v>
      </c>
      <c r="G1777" s="12">
        <v>4.5400000000000003E-2</v>
      </c>
      <c r="H1777" s="12">
        <v>4.5400000000000003E-2</v>
      </c>
      <c r="I1777" t="s">
        <v>247</v>
      </c>
      <c r="J1777">
        <v>45648</v>
      </c>
    </row>
    <row r="1779" spans="1:10" x14ac:dyDescent="0.35">
      <c r="A1779" t="s">
        <v>245</v>
      </c>
      <c r="B1779">
        <v>15</v>
      </c>
      <c r="C1779" t="s">
        <v>311</v>
      </c>
      <c r="D1779" t="s">
        <v>221</v>
      </c>
      <c r="E1779" t="s">
        <v>222</v>
      </c>
      <c r="F1779">
        <v>8649.25</v>
      </c>
      <c r="G1779">
        <v>0.51748000000000005</v>
      </c>
      <c r="H1779">
        <v>0.51748000000000005</v>
      </c>
      <c r="I1779" t="s">
        <v>246</v>
      </c>
      <c r="J1779" s="10">
        <v>45525</v>
      </c>
    </row>
    <row r="1781" spans="1:10" x14ac:dyDescent="0.35">
      <c r="A1781" t="s">
        <v>245</v>
      </c>
      <c r="B1781">
        <v>16</v>
      </c>
      <c r="C1781" t="s">
        <v>311</v>
      </c>
      <c r="D1781" t="s">
        <v>224</v>
      </c>
      <c r="E1781" t="s">
        <v>222</v>
      </c>
      <c r="F1781">
        <v>3314.64</v>
      </c>
      <c r="G1781" s="12">
        <v>9.1399999999999995E-2</v>
      </c>
      <c r="H1781" s="12">
        <v>9.1399999999999995E-2</v>
      </c>
      <c r="I1781" t="s">
        <v>247</v>
      </c>
      <c r="J1781" s="10">
        <v>45647.625</v>
      </c>
    </row>
    <row r="1783" spans="1:10" x14ac:dyDescent="0.35">
      <c r="A1783" t="s">
        <v>245</v>
      </c>
      <c r="B1783">
        <v>17</v>
      </c>
      <c r="C1783" t="s">
        <v>312</v>
      </c>
      <c r="D1783" t="s">
        <v>221</v>
      </c>
      <c r="E1783" t="s">
        <v>222</v>
      </c>
      <c r="F1783">
        <v>1085.98</v>
      </c>
      <c r="G1783" s="12">
        <v>6.6199999999999995E-2</v>
      </c>
      <c r="H1783" s="12">
        <v>6.6199999999999995E-2</v>
      </c>
      <c r="I1783" t="s">
        <v>246</v>
      </c>
      <c r="J1783" s="10">
        <v>45525</v>
      </c>
    </row>
    <row r="1785" spans="1:10" x14ac:dyDescent="0.35">
      <c r="A1785" t="s">
        <v>245</v>
      </c>
      <c r="B1785">
        <v>18</v>
      </c>
      <c r="C1785" t="s">
        <v>312</v>
      </c>
      <c r="D1785" t="s">
        <v>224</v>
      </c>
      <c r="E1785" t="s">
        <v>222</v>
      </c>
      <c r="F1785">
        <v>949.47</v>
      </c>
      <c r="G1785" s="12">
        <v>2.6200000000000001E-2</v>
      </c>
      <c r="H1785" s="12">
        <v>2.6200000000000001E-2</v>
      </c>
      <c r="I1785" t="s">
        <v>247</v>
      </c>
      <c r="J1785">
        <v>45648</v>
      </c>
    </row>
    <row r="1787" spans="1:10" x14ac:dyDescent="0.35">
      <c r="A1787" t="s">
        <v>245</v>
      </c>
      <c r="B1787">
        <v>19</v>
      </c>
      <c r="C1787" t="s">
        <v>313</v>
      </c>
      <c r="D1787" t="s">
        <v>221</v>
      </c>
      <c r="E1787" t="s">
        <v>222</v>
      </c>
      <c r="F1787">
        <v>8069.44</v>
      </c>
      <c r="G1787">
        <v>0.48503000000000002</v>
      </c>
      <c r="H1787">
        <v>0.48503000000000002</v>
      </c>
      <c r="I1787" t="s">
        <v>246</v>
      </c>
      <c r="J1787" s="10">
        <v>45525</v>
      </c>
    </row>
    <row r="1789" spans="1:10" x14ac:dyDescent="0.35">
      <c r="A1789" t="s">
        <v>245</v>
      </c>
      <c r="B1789">
        <v>20</v>
      </c>
      <c r="C1789" t="s">
        <v>313</v>
      </c>
      <c r="D1789" t="s">
        <v>224</v>
      </c>
      <c r="E1789" t="s">
        <v>222</v>
      </c>
      <c r="F1789">
        <v>2433.3200000000002</v>
      </c>
      <c r="G1789" s="12">
        <v>6.7100000000000007E-2</v>
      </c>
      <c r="H1789" s="12">
        <v>6.7100000000000007E-2</v>
      </c>
      <c r="I1789" t="s">
        <v>247</v>
      </c>
      <c r="J1789" s="10">
        <v>45647.625</v>
      </c>
    </row>
    <row r="1791" spans="1:10" x14ac:dyDescent="0.35">
      <c r="A1791" t="s">
        <v>245</v>
      </c>
      <c r="B1791">
        <v>21</v>
      </c>
      <c r="C1791" t="s">
        <v>314</v>
      </c>
      <c r="D1791" t="s">
        <v>221</v>
      </c>
      <c r="E1791" t="s">
        <v>222</v>
      </c>
      <c r="F1791">
        <v>1456.28</v>
      </c>
      <c r="G1791" s="12">
        <v>8.3699999999999997E-2</v>
      </c>
      <c r="H1791" s="12">
        <v>8.3699999999999997E-2</v>
      </c>
      <c r="I1791" t="s">
        <v>246</v>
      </c>
      <c r="J1791" s="10">
        <v>45525</v>
      </c>
    </row>
    <row r="1793" spans="1:10" x14ac:dyDescent="0.35">
      <c r="A1793" t="s">
        <v>245</v>
      </c>
      <c r="B1793">
        <v>22</v>
      </c>
      <c r="C1793" t="s">
        <v>314</v>
      </c>
      <c r="D1793" t="s">
        <v>224</v>
      </c>
      <c r="E1793" t="s">
        <v>222</v>
      </c>
      <c r="F1793">
        <v>1667.64</v>
      </c>
      <c r="G1793" s="12">
        <v>4.5999999999999999E-2</v>
      </c>
      <c r="H1793" s="12">
        <v>4.5999999999999999E-2</v>
      </c>
      <c r="I1793" t="s">
        <v>247</v>
      </c>
      <c r="J1793" s="10">
        <v>45647.625</v>
      </c>
    </row>
    <row r="1795" spans="1:10" x14ac:dyDescent="0.35">
      <c r="A1795" t="s">
        <v>245</v>
      </c>
      <c r="B1795">
        <v>23</v>
      </c>
      <c r="C1795" t="s">
        <v>315</v>
      </c>
      <c r="D1795" t="s">
        <v>221</v>
      </c>
      <c r="E1795" t="s">
        <v>222</v>
      </c>
      <c r="F1795">
        <v>8659.7800000000007</v>
      </c>
      <c r="G1795">
        <v>0.52042999999999995</v>
      </c>
      <c r="H1795">
        <v>0.52042999999999995</v>
      </c>
      <c r="I1795" t="s">
        <v>246</v>
      </c>
      <c r="J1795" s="10">
        <v>45525</v>
      </c>
    </row>
    <row r="1797" spans="1:10" x14ac:dyDescent="0.35">
      <c r="A1797" t="s">
        <v>245</v>
      </c>
      <c r="B1797">
        <v>24</v>
      </c>
      <c r="C1797" t="s">
        <v>315</v>
      </c>
      <c r="D1797" t="s">
        <v>224</v>
      </c>
      <c r="E1797" t="s">
        <v>222</v>
      </c>
      <c r="F1797">
        <v>3296.29</v>
      </c>
      <c r="G1797" s="12">
        <v>9.0899999999999995E-2</v>
      </c>
      <c r="H1797" s="12">
        <v>9.0899999999999995E-2</v>
      </c>
      <c r="I1797" t="s">
        <v>247</v>
      </c>
      <c r="J1797" s="10">
        <v>45647.625</v>
      </c>
    </row>
    <row r="1799" spans="1:10" x14ac:dyDescent="0.35">
      <c r="A1799" t="s">
        <v>245</v>
      </c>
      <c r="B1799">
        <v>25</v>
      </c>
      <c r="C1799" t="s">
        <v>316</v>
      </c>
      <c r="D1799" t="s">
        <v>221</v>
      </c>
      <c r="E1799" t="s">
        <v>222</v>
      </c>
      <c r="F1799">
        <v>1353.19</v>
      </c>
      <c r="G1799" s="12">
        <v>7.6399999999999996E-2</v>
      </c>
      <c r="H1799" s="12">
        <v>7.6399999999999996E-2</v>
      </c>
      <c r="I1799" t="s">
        <v>246</v>
      </c>
      <c r="J1799" s="10">
        <v>45525</v>
      </c>
    </row>
    <row r="1801" spans="1:10" x14ac:dyDescent="0.35">
      <c r="A1801" t="s">
        <v>245</v>
      </c>
      <c r="B1801">
        <v>26</v>
      </c>
      <c r="C1801" t="s">
        <v>316</v>
      </c>
      <c r="D1801" t="s">
        <v>224</v>
      </c>
      <c r="E1801" t="s">
        <v>222</v>
      </c>
      <c r="F1801">
        <v>1648.46</v>
      </c>
      <c r="G1801" s="12">
        <v>4.5499999999999999E-2</v>
      </c>
      <c r="H1801" s="12">
        <v>4.5499999999999999E-2</v>
      </c>
      <c r="I1801" t="s">
        <v>247</v>
      </c>
      <c r="J1801">
        <v>45648</v>
      </c>
    </row>
    <row r="1803" spans="1:10" x14ac:dyDescent="0.35">
      <c r="A1803" t="s">
        <v>245</v>
      </c>
      <c r="B1803">
        <v>27</v>
      </c>
      <c r="C1803" t="s">
        <v>317</v>
      </c>
      <c r="D1803" t="s">
        <v>221</v>
      </c>
      <c r="E1803" t="s">
        <v>222</v>
      </c>
      <c r="F1803">
        <v>8444.7099999999991</v>
      </c>
      <c r="G1803">
        <v>0.50439999999999996</v>
      </c>
      <c r="H1803">
        <v>0.50439999999999996</v>
      </c>
      <c r="I1803" t="s">
        <v>246</v>
      </c>
      <c r="J1803" s="10">
        <v>45525</v>
      </c>
    </row>
    <row r="1805" spans="1:10" x14ac:dyDescent="0.35">
      <c r="A1805" t="s">
        <v>245</v>
      </c>
      <c r="B1805">
        <v>28</v>
      </c>
      <c r="C1805" t="s">
        <v>317</v>
      </c>
      <c r="D1805" t="s">
        <v>224</v>
      </c>
      <c r="E1805" t="s">
        <v>222</v>
      </c>
      <c r="F1805">
        <v>3315.95</v>
      </c>
      <c r="G1805" s="12">
        <v>9.1499999999999998E-2</v>
      </c>
      <c r="H1805" s="12">
        <v>9.1499999999999998E-2</v>
      </c>
      <c r="I1805" t="s">
        <v>247</v>
      </c>
      <c r="J1805" s="10">
        <v>45647.625</v>
      </c>
    </row>
    <row r="1807" spans="1:10" x14ac:dyDescent="0.35">
      <c r="A1807" t="s">
        <v>245</v>
      </c>
      <c r="B1807">
        <v>29</v>
      </c>
      <c r="C1807" t="s">
        <v>318</v>
      </c>
      <c r="D1807" t="s">
        <v>221</v>
      </c>
      <c r="E1807" t="s">
        <v>222</v>
      </c>
      <c r="F1807">
        <v>1084.4100000000001</v>
      </c>
      <c r="G1807" s="12">
        <v>6.6100000000000006E-2</v>
      </c>
      <c r="H1807" s="12">
        <v>6.6100000000000006E-2</v>
      </c>
      <c r="I1807" t="s">
        <v>246</v>
      </c>
      <c r="J1807" s="10">
        <v>45525</v>
      </c>
    </row>
    <row r="1809" spans="1:10" x14ac:dyDescent="0.35">
      <c r="A1809" t="s">
        <v>245</v>
      </c>
      <c r="B1809">
        <v>30</v>
      </c>
      <c r="C1809" t="s">
        <v>318</v>
      </c>
      <c r="D1809" t="s">
        <v>224</v>
      </c>
      <c r="E1809" t="s">
        <v>222</v>
      </c>
      <c r="F1809">
        <v>960.95</v>
      </c>
      <c r="G1809" s="12">
        <v>2.6499999999999999E-2</v>
      </c>
      <c r="H1809" s="12">
        <v>2.6499999999999999E-2</v>
      </c>
      <c r="I1809" t="s">
        <v>247</v>
      </c>
      <c r="J1809">
        <v>45648</v>
      </c>
    </row>
    <row r="1811" spans="1:10" x14ac:dyDescent="0.35">
      <c r="A1811" t="s">
        <v>245</v>
      </c>
      <c r="B1811">
        <v>31</v>
      </c>
      <c r="C1811" t="s">
        <v>319</v>
      </c>
      <c r="D1811" t="s">
        <v>221</v>
      </c>
      <c r="E1811" t="s">
        <v>222</v>
      </c>
      <c r="F1811">
        <v>4017.14</v>
      </c>
      <c r="G1811">
        <v>0.23616000000000001</v>
      </c>
      <c r="H1811">
        <v>0.23616000000000001</v>
      </c>
      <c r="I1811" t="s">
        <v>246</v>
      </c>
      <c r="J1811" s="10">
        <v>45525</v>
      </c>
    </row>
    <row r="1813" spans="1:10" x14ac:dyDescent="0.35">
      <c r="A1813" t="s">
        <v>245</v>
      </c>
      <c r="B1813">
        <v>32</v>
      </c>
      <c r="C1813" t="s">
        <v>319</v>
      </c>
      <c r="D1813" t="s">
        <v>224</v>
      </c>
      <c r="E1813" t="s">
        <v>222</v>
      </c>
      <c r="F1813">
        <v>2444.85</v>
      </c>
      <c r="G1813" s="12">
        <v>6.7400000000000002E-2</v>
      </c>
      <c r="H1813" s="12">
        <v>6.7400000000000002E-2</v>
      </c>
      <c r="I1813" t="s">
        <v>247</v>
      </c>
      <c r="J1813" s="10">
        <v>45647.625</v>
      </c>
    </row>
    <row r="1815" spans="1:10" x14ac:dyDescent="0.35">
      <c r="A1815" t="s">
        <v>245</v>
      </c>
      <c r="B1815">
        <v>33</v>
      </c>
      <c r="C1815" t="s">
        <v>320</v>
      </c>
      <c r="D1815" t="s">
        <v>221</v>
      </c>
      <c r="E1815" t="s">
        <v>222</v>
      </c>
      <c r="F1815">
        <v>1462.46</v>
      </c>
      <c r="G1815" s="12">
        <v>8.4099999999999994E-2</v>
      </c>
      <c r="H1815" s="12">
        <v>8.4099999999999994E-2</v>
      </c>
      <c r="I1815" t="s">
        <v>246</v>
      </c>
      <c r="J1815" s="10">
        <v>45525</v>
      </c>
    </row>
    <row r="1817" spans="1:10" x14ac:dyDescent="0.35">
      <c r="A1817" t="s">
        <v>245</v>
      </c>
      <c r="B1817">
        <v>34</v>
      </c>
      <c r="C1817" t="s">
        <v>320</v>
      </c>
      <c r="D1817" t="s">
        <v>224</v>
      </c>
      <c r="E1817" t="s">
        <v>222</v>
      </c>
      <c r="F1817">
        <v>1689.94</v>
      </c>
      <c r="G1817" s="12">
        <v>4.6600000000000003E-2</v>
      </c>
      <c r="H1817" s="12">
        <v>4.6600000000000003E-2</v>
      </c>
      <c r="I1817" t="s">
        <v>247</v>
      </c>
      <c r="J1817" s="10">
        <v>45647.625</v>
      </c>
    </row>
    <row r="1819" spans="1:10" x14ac:dyDescent="0.35">
      <c r="A1819" t="s">
        <v>245</v>
      </c>
      <c r="B1819">
        <v>35</v>
      </c>
      <c r="C1819" t="s">
        <v>321</v>
      </c>
      <c r="D1819" t="s">
        <v>221</v>
      </c>
      <c r="E1819" t="s">
        <v>222</v>
      </c>
      <c r="F1819">
        <v>5561.88</v>
      </c>
      <c r="G1819">
        <v>0.33401999999999998</v>
      </c>
      <c r="H1819">
        <v>0.33401999999999998</v>
      </c>
      <c r="I1819" t="s">
        <v>246</v>
      </c>
      <c r="J1819" s="10">
        <v>45525</v>
      </c>
    </row>
    <row r="1821" spans="1:10" x14ac:dyDescent="0.35">
      <c r="A1821" t="s">
        <v>245</v>
      </c>
      <c r="B1821">
        <v>36</v>
      </c>
      <c r="C1821" t="s">
        <v>321</v>
      </c>
      <c r="D1821" t="s">
        <v>224</v>
      </c>
      <c r="E1821" t="s">
        <v>222</v>
      </c>
      <c r="F1821">
        <v>3317.58</v>
      </c>
      <c r="G1821" s="12">
        <v>9.1499999999999998E-2</v>
      </c>
      <c r="H1821" s="12">
        <v>9.1499999999999998E-2</v>
      </c>
      <c r="I1821" t="s">
        <v>247</v>
      </c>
      <c r="J1821" s="10">
        <v>45647.625</v>
      </c>
    </row>
    <row r="1823" spans="1:10" x14ac:dyDescent="0.35">
      <c r="A1823" t="s">
        <v>245</v>
      </c>
      <c r="B1823">
        <v>37</v>
      </c>
      <c r="C1823" t="s">
        <v>322</v>
      </c>
      <c r="D1823" t="s">
        <v>221</v>
      </c>
      <c r="E1823" t="s">
        <v>222</v>
      </c>
      <c r="F1823">
        <v>1461.91</v>
      </c>
      <c r="G1823" s="12">
        <v>8.4000000000000005E-2</v>
      </c>
      <c r="H1823" s="12">
        <v>8.4000000000000005E-2</v>
      </c>
      <c r="I1823" t="s">
        <v>246</v>
      </c>
      <c r="J1823" s="10">
        <v>45525</v>
      </c>
    </row>
    <row r="1825" spans="1:10" x14ac:dyDescent="0.35">
      <c r="A1825" t="s">
        <v>245</v>
      </c>
      <c r="B1825">
        <v>38</v>
      </c>
      <c r="C1825" t="s">
        <v>322</v>
      </c>
      <c r="D1825" t="s">
        <v>224</v>
      </c>
      <c r="E1825" t="s">
        <v>222</v>
      </c>
      <c r="F1825">
        <v>1678.36</v>
      </c>
      <c r="G1825" s="12">
        <v>4.6300000000000001E-2</v>
      </c>
      <c r="H1825" s="12">
        <v>4.6300000000000001E-2</v>
      </c>
      <c r="I1825" t="s">
        <v>247</v>
      </c>
      <c r="J1825" s="10">
        <v>45647.625</v>
      </c>
    </row>
    <row r="1827" spans="1:10" x14ac:dyDescent="0.35">
      <c r="A1827" t="s">
        <v>245</v>
      </c>
      <c r="B1827">
        <v>39</v>
      </c>
      <c r="C1827" t="s">
        <v>323</v>
      </c>
      <c r="D1827" t="s">
        <v>221</v>
      </c>
      <c r="E1827" t="s">
        <v>222</v>
      </c>
      <c r="F1827">
        <v>5615.93</v>
      </c>
      <c r="G1827">
        <v>0.33733000000000002</v>
      </c>
      <c r="H1827">
        <v>0.33733000000000002</v>
      </c>
      <c r="I1827" t="s">
        <v>246</v>
      </c>
      <c r="J1827" s="10">
        <v>45525</v>
      </c>
    </row>
    <row r="1829" spans="1:10" x14ac:dyDescent="0.35">
      <c r="A1829" t="s">
        <v>245</v>
      </c>
      <c r="B1829">
        <v>40</v>
      </c>
      <c r="C1829" t="s">
        <v>323</v>
      </c>
      <c r="D1829" t="s">
        <v>224</v>
      </c>
      <c r="E1829" t="s">
        <v>222</v>
      </c>
      <c r="F1829">
        <v>3308.35</v>
      </c>
      <c r="G1829" s="12">
        <v>9.1300000000000006E-2</v>
      </c>
      <c r="H1829" s="12">
        <v>9.1300000000000006E-2</v>
      </c>
      <c r="I1829" t="s">
        <v>247</v>
      </c>
      <c r="J1829" s="10">
        <v>45647.625</v>
      </c>
    </row>
    <row r="1831" spans="1:10" x14ac:dyDescent="0.35">
      <c r="A1831" t="s">
        <v>245</v>
      </c>
      <c r="B1831">
        <v>41</v>
      </c>
      <c r="C1831" t="s">
        <v>324</v>
      </c>
      <c r="D1831" t="s">
        <v>221</v>
      </c>
      <c r="E1831" t="s">
        <v>222</v>
      </c>
      <c r="F1831">
        <v>1084.3</v>
      </c>
      <c r="G1831" s="12">
        <v>6.6100000000000006E-2</v>
      </c>
      <c r="H1831" s="12">
        <v>6.6100000000000006E-2</v>
      </c>
      <c r="I1831" t="s">
        <v>246</v>
      </c>
      <c r="J1831" s="10">
        <v>45525</v>
      </c>
    </row>
    <row r="1833" spans="1:10" x14ac:dyDescent="0.35">
      <c r="A1833" t="s">
        <v>245</v>
      </c>
      <c r="B1833">
        <v>42</v>
      </c>
      <c r="C1833" t="s">
        <v>324</v>
      </c>
      <c r="D1833" t="s">
        <v>224</v>
      </c>
      <c r="E1833" t="s">
        <v>222</v>
      </c>
      <c r="F1833">
        <v>949.47</v>
      </c>
      <c r="G1833" s="12">
        <v>2.6200000000000001E-2</v>
      </c>
      <c r="H1833" s="12">
        <v>2.6200000000000001E-2</v>
      </c>
      <c r="I1833" t="s">
        <v>247</v>
      </c>
      <c r="J1833">
        <v>45648</v>
      </c>
    </row>
    <row r="1835" spans="1:10" x14ac:dyDescent="0.35">
      <c r="A1835" t="s">
        <v>245</v>
      </c>
      <c r="B1835">
        <v>43</v>
      </c>
      <c r="C1835" t="s">
        <v>325</v>
      </c>
      <c r="D1835" t="s">
        <v>221</v>
      </c>
      <c r="E1835" t="s">
        <v>222</v>
      </c>
      <c r="F1835">
        <v>4018.65</v>
      </c>
      <c r="G1835">
        <v>0.24142</v>
      </c>
      <c r="H1835">
        <v>0.24142</v>
      </c>
      <c r="I1835" t="s">
        <v>246</v>
      </c>
      <c r="J1835" s="10">
        <v>45525</v>
      </c>
    </row>
    <row r="1837" spans="1:10" x14ac:dyDescent="0.35">
      <c r="A1837" t="s">
        <v>245</v>
      </c>
      <c r="B1837">
        <v>44</v>
      </c>
      <c r="C1837" t="s">
        <v>325</v>
      </c>
      <c r="D1837" t="s">
        <v>224</v>
      </c>
      <c r="E1837" t="s">
        <v>222</v>
      </c>
      <c r="F1837">
        <v>2433.4</v>
      </c>
      <c r="G1837" s="12">
        <v>6.7100000000000007E-2</v>
      </c>
      <c r="H1837" s="12">
        <v>6.7100000000000007E-2</v>
      </c>
      <c r="I1837" t="s">
        <v>247</v>
      </c>
      <c r="J1837" s="10">
        <v>45647.625</v>
      </c>
    </row>
    <row r="1839" spans="1:10" x14ac:dyDescent="0.35">
      <c r="A1839" t="s">
        <v>245</v>
      </c>
      <c r="B1839">
        <v>45</v>
      </c>
      <c r="C1839" t="s">
        <v>326</v>
      </c>
      <c r="D1839" t="s">
        <v>221</v>
      </c>
      <c r="E1839" t="s">
        <v>222</v>
      </c>
      <c r="F1839">
        <v>1352.18</v>
      </c>
      <c r="G1839" s="12">
        <v>7.6399999999999996E-2</v>
      </c>
      <c r="H1839" s="12">
        <v>7.6399999999999996E-2</v>
      </c>
      <c r="I1839" t="s">
        <v>246</v>
      </c>
      <c r="J1839" s="10">
        <v>45525</v>
      </c>
    </row>
    <row r="1841" spans="1:10" x14ac:dyDescent="0.35">
      <c r="A1841" t="s">
        <v>245</v>
      </c>
      <c r="B1841">
        <v>46</v>
      </c>
      <c r="C1841" t="s">
        <v>326</v>
      </c>
      <c r="D1841" t="s">
        <v>224</v>
      </c>
      <c r="E1841" t="s">
        <v>222</v>
      </c>
      <c r="F1841">
        <v>1636.91</v>
      </c>
      <c r="G1841" s="12">
        <v>4.5199999999999997E-2</v>
      </c>
      <c r="H1841" s="12">
        <v>4.5199999999999997E-2</v>
      </c>
      <c r="I1841" t="s">
        <v>247</v>
      </c>
      <c r="J1841">
        <v>45648</v>
      </c>
    </row>
    <row r="1843" spans="1:10" x14ac:dyDescent="0.35">
      <c r="A1843" t="s">
        <v>245</v>
      </c>
      <c r="B1843">
        <v>47</v>
      </c>
      <c r="C1843" t="s">
        <v>327</v>
      </c>
      <c r="D1843" t="s">
        <v>221</v>
      </c>
      <c r="E1843" t="s">
        <v>222</v>
      </c>
      <c r="F1843">
        <v>8467.5300000000007</v>
      </c>
      <c r="G1843">
        <v>0.50946999999999998</v>
      </c>
      <c r="H1843">
        <v>0.50946999999999998</v>
      </c>
      <c r="I1843" t="s">
        <v>246</v>
      </c>
      <c r="J1843" s="10">
        <v>45525</v>
      </c>
    </row>
    <row r="1845" spans="1:10" x14ac:dyDescent="0.35">
      <c r="A1845" t="s">
        <v>245</v>
      </c>
      <c r="B1845">
        <v>48</v>
      </c>
      <c r="C1845" t="s">
        <v>327</v>
      </c>
      <c r="D1845" t="s">
        <v>224</v>
      </c>
      <c r="E1845" t="s">
        <v>222</v>
      </c>
      <c r="F1845">
        <v>3304.77</v>
      </c>
      <c r="G1845" s="12">
        <v>9.1200000000000003E-2</v>
      </c>
      <c r="H1845" s="12">
        <v>9.1200000000000003E-2</v>
      </c>
      <c r="I1845" t="s">
        <v>247</v>
      </c>
      <c r="J1845" s="10">
        <v>45647.625</v>
      </c>
    </row>
    <row r="1847" spans="1:10" x14ac:dyDescent="0.35">
      <c r="A1847" t="s">
        <v>248</v>
      </c>
      <c r="B1847">
        <v>1</v>
      </c>
      <c r="C1847" t="s">
        <v>304</v>
      </c>
      <c r="D1847" t="s">
        <v>221</v>
      </c>
      <c r="E1847" t="s">
        <v>222</v>
      </c>
      <c r="F1847">
        <v>1501.7</v>
      </c>
      <c r="G1847" s="12">
        <v>8.4400000000000003E-2</v>
      </c>
      <c r="H1847" s="12">
        <v>8.4400000000000003E-2</v>
      </c>
      <c r="I1847" t="s">
        <v>249</v>
      </c>
      <c r="J1847" s="10">
        <v>45525</v>
      </c>
    </row>
    <row r="1849" spans="1:10" x14ac:dyDescent="0.35">
      <c r="A1849" t="s">
        <v>248</v>
      </c>
      <c r="B1849">
        <v>2</v>
      </c>
      <c r="C1849" t="s">
        <v>304</v>
      </c>
      <c r="D1849" t="s">
        <v>224</v>
      </c>
      <c r="E1849" t="s">
        <v>222</v>
      </c>
      <c r="F1849">
        <v>1794.2</v>
      </c>
      <c r="G1849" s="12">
        <v>5.2699999999999997E-2</v>
      </c>
      <c r="H1849" s="12">
        <v>5.2699999999999997E-2</v>
      </c>
      <c r="I1849" t="s">
        <v>250</v>
      </c>
      <c r="J1849" s="10">
        <v>45312.625</v>
      </c>
    </row>
    <row r="1851" spans="1:10" x14ac:dyDescent="0.35">
      <c r="A1851" t="s">
        <v>248</v>
      </c>
      <c r="B1851">
        <v>3</v>
      </c>
      <c r="C1851" t="s">
        <v>305</v>
      </c>
      <c r="D1851" t="s">
        <v>221</v>
      </c>
      <c r="E1851" t="s">
        <v>222</v>
      </c>
      <c r="F1851">
        <v>5608.08</v>
      </c>
      <c r="G1851">
        <v>0.32142999999999999</v>
      </c>
      <c r="H1851">
        <v>0.32142999999999999</v>
      </c>
      <c r="I1851" t="s">
        <v>249</v>
      </c>
      <c r="J1851" s="10">
        <v>45525</v>
      </c>
    </row>
    <row r="1853" spans="1:10" x14ac:dyDescent="0.35">
      <c r="A1853" t="s">
        <v>248</v>
      </c>
      <c r="B1853">
        <v>4</v>
      </c>
      <c r="C1853" t="s">
        <v>305</v>
      </c>
      <c r="D1853" t="s">
        <v>224</v>
      </c>
      <c r="E1853" t="s">
        <v>222</v>
      </c>
      <c r="F1853">
        <v>3442.09</v>
      </c>
      <c r="G1853">
        <v>0.10106999999999999</v>
      </c>
      <c r="H1853">
        <v>0.10106999999999999</v>
      </c>
      <c r="I1853" t="s">
        <v>250</v>
      </c>
      <c r="J1853" s="10">
        <v>45312.1875</v>
      </c>
    </row>
    <row r="1855" spans="1:10" x14ac:dyDescent="0.35">
      <c r="A1855" t="s">
        <v>248</v>
      </c>
      <c r="B1855">
        <v>5</v>
      </c>
      <c r="C1855" t="s">
        <v>306</v>
      </c>
      <c r="D1855" t="s">
        <v>221</v>
      </c>
      <c r="E1855" t="s">
        <v>222</v>
      </c>
      <c r="F1855">
        <v>1144.97</v>
      </c>
      <c r="G1855" s="12">
        <v>6.7400000000000002E-2</v>
      </c>
      <c r="H1855" s="12">
        <v>6.7400000000000002E-2</v>
      </c>
      <c r="I1855" t="s">
        <v>249</v>
      </c>
      <c r="J1855" s="10">
        <v>45525</v>
      </c>
    </row>
    <row r="1857" spans="1:10" x14ac:dyDescent="0.35">
      <c r="A1857" t="s">
        <v>248</v>
      </c>
      <c r="B1857">
        <v>6</v>
      </c>
      <c r="C1857" t="s">
        <v>306</v>
      </c>
      <c r="D1857" t="s">
        <v>224</v>
      </c>
      <c r="E1857" t="s">
        <v>222</v>
      </c>
      <c r="F1857">
        <v>1064.8599999999999</v>
      </c>
      <c r="G1857" s="12">
        <v>3.1300000000000001E-2</v>
      </c>
      <c r="H1857" s="12">
        <v>3.1300000000000001E-2</v>
      </c>
      <c r="I1857" t="s">
        <v>250</v>
      </c>
      <c r="J1857" s="10">
        <v>45312.625</v>
      </c>
    </row>
    <row r="1859" spans="1:10" x14ac:dyDescent="0.35">
      <c r="A1859" t="s">
        <v>248</v>
      </c>
      <c r="B1859">
        <v>7</v>
      </c>
      <c r="C1859" t="s">
        <v>307</v>
      </c>
      <c r="D1859" t="s">
        <v>221</v>
      </c>
      <c r="E1859" t="s">
        <v>222</v>
      </c>
      <c r="F1859">
        <v>4749.6000000000004</v>
      </c>
      <c r="G1859">
        <v>0.27826000000000001</v>
      </c>
      <c r="H1859">
        <v>0.27826000000000001</v>
      </c>
      <c r="I1859" t="s">
        <v>249</v>
      </c>
      <c r="J1859" s="10">
        <v>45525</v>
      </c>
    </row>
    <row r="1861" spans="1:10" x14ac:dyDescent="0.35">
      <c r="A1861" t="s">
        <v>248</v>
      </c>
      <c r="B1861">
        <v>8</v>
      </c>
      <c r="C1861" t="s">
        <v>307</v>
      </c>
      <c r="D1861" t="s">
        <v>224</v>
      </c>
      <c r="E1861" t="s">
        <v>222</v>
      </c>
      <c r="F1861">
        <v>2551.98</v>
      </c>
      <c r="G1861" s="12">
        <v>7.4899999999999994E-2</v>
      </c>
      <c r="H1861" s="12">
        <v>7.4899999999999994E-2</v>
      </c>
      <c r="I1861" t="s">
        <v>250</v>
      </c>
      <c r="J1861" s="10">
        <v>45312.625</v>
      </c>
    </row>
    <row r="1863" spans="1:10" x14ac:dyDescent="0.35">
      <c r="A1863" t="s">
        <v>248</v>
      </c>
      <c r="B1863">
        <v>9</v>
      </c>
      <c r="C1863" t="s">
        <v>308</v>
      </c>
      <c r="D1863" t="s">
        <v>221</v>
      </c>
      <c r="E1863" t="s">
        <v>222</v>
      </c>
      <c r="F1863">
        <v>1574.08</v>
      </c>
      <c r="G1863" s="12">
        <v>8.9200000000000002E-2</v>
      </c>
      <c r="H1863" s="12">
        <v>8.9200000000000002E-2</v>
      </c>
      <c r="I1863" t="s">
        <v>249</v>
      </c>
      <c r="J1863" s="10">
        <v>45525</v>
      </c>
    </row>
    <row r="1865" spans="1:10" x14ac:dyDescent="0.35">
      <c r="A1865" t="s">
        <v>248</v>
      </c>
      <c r="B1865">
        <v>10</v>
      </c>
      <c r="C1865" t="s">
        <v>308</v>
      </c>
      <c r="D1865" t="s">
        <v>224</v>
      </c>
      <c r="E1865" t="s">
        <v>222</v>
      </c>
      <c r="F1865">
        <v>1829.27</v>
      </c>
      <c r="G1865" s="12">
        <v>5.3699999999999998E-2</v>
      </c>
      <c r="H1865" s="12">
        <v>5.3699999999999998E-2</v>
      </c>
      <c r="I1865" t="s">
        <v>250</v>
      </c>
      <c r="J1865" s="10">
        <v>45312.625</v>
      </c>
    </row>
    <row r="1867" spans="1:10" x14ac:dyDescent="0.35">
      <c r="A1867" t="s">
        <v>248</v>
      </c>
      <c r="B1867">
        <v>11</v>
      </c>
      <c r="C1867" t="s">
        <v>309</v>
      </c>
      <c r="D1867" t="s">
        <v>221</v>
      </c>
      <c r="E1867" t="s">
        <v>222</v>
      </c>
      <c r="F1867">
        <v>5659.97</v>
      </c>
      <c r="G1867">
        <v>0.32445000000000002</v>
      </c>
      <c r="H1867">
        <v>0.32445000000000002</v>
      </c>
      <c r="I1867" t="s">
        <v>249</v>
      </c>
      <c r="J1867" s="10">
        <v>45525</v>
      </c>
    </row>
    <row r="1869" spans="1:10" x14ac:dyDescent="0.35">
      <c r="A1869" t="s">
        <v>248</v>
      </c>
      <c r="B1869">
        <v>12</v>
      </c>
      <c r="C1869" t="s">
        <v>309</v>
      </c>
      <c r="D1869" t="s">
        <v>224</v>
      </c>
      <c r="E1869" t="s">
        <v>222</v>
      </c>
      <c r="F1869">
        <v>3436.6</v>
      </c>
      <c r="G1869">
        <v>0.1009</v>
      </c>
      <c r="H1869">
        <v>0.1009</v>
      </c>
      <c r="I1869" t="s">
        <v>250</v>
      </c>
      <c r="J1869" s="10">
        <v>45312.625</v>
      </c>
    </row>
    <row r="1871" spans="1:10" x14ac:dyDescent="0.35">
      <c r="A1871" t="s">
        <v>248</v>
      </c>
      <c r="B1871">
        <v>13</v>
      </c>
      <c r="C1871" t="s">
        <v>310</v>
      </c>
      <c r="D1871" t="s">
        <v>221</v>
      </c>
      <c r="E1871" t="s">
        <v>222</v>
      </c>
      <c r="F1871">
        <v>1497.33</v>
      </c>
      <c r="G1871" s="12">
        <v>8.4199999999999997E-2</v>
      </c>
      <c r="H1871" s="12">
        <v>8.4199999999999997E-2</v>
      </c>
      <c r="I1871" t="s">
        <v>249</v>
      </c>
      <c r="J1871" s="10">
        <v>45525</v>
      </c>
    </row>
    <row r="1873" spans="1:10" x14ac:dyDescent="0.35">
      <c r="A1873" t="s">
        <v>248</v>
      </c>
      <c r="B1873">
        <v>14</v>
      </c>
      <c r="C1873" t="s">
        <v>310</v>
      </c>
      <c r="D1873" t="s">
        <v>224</v>
      </c>
      <c r="E1873" t="s">
        <v>222</v>
      </c>
      <c r="F1873">
        <v>1790.2</v>
      </c>
      <c r="G1873" s="12">
        <v>5.2600000000000001E-2</v>
      </c>
      <c r="H1873" s="12">
        <v>5.2600000000000001E-2</v>
      </c>
      <c r="I1873" t="s">
        <v>250</v>
      </c>
      <c r="J1873" s="10">
        <v>45312.625</v>
      </c>
    </row>
    <row r="1875" spans="1:10" x14ac:dyDescent="0.35">
      <c r="A1875" t="s">
        <v>248</v>
      </c>
      <c r="B1875">
        <v>15</v>
      </c>
      <c r="C1875" t="s">
        <v>311</v>
      </c>
      <c r="D1875" t="s">
        <v>221</v>
      </c>
      <c r="E1875" t="s">
        <v>222</v>
      </c>
      <c r="F1875">
        <v>9578.91</v>
      </c>
      <c r="G1875">
        <v>0.56467000000000001</v>
      </c>
      <c r="H1875">
        <v>0.56467000000000001</v>
      </c>
      <c r="I1875" t="s">
        <v>249</v>
      </c>
      <c r="J1875" s="10">
        <v>45525</v>
      </c>
    </row>
    <row r="1877" spans="1:10" x14ac:dyDescent="0.35">
      <c r="A1877" t="s">
        <v>248</v>
      </c>
      <c r="B1877">
        <v>16</v>
      </c>
      <c r="C1877" t="s">
        <v>311</v>
      </c>
      <c r="D1877" t="s">
        <v>224</v>
      </c>
      <c r="E1877" t="s">
        <v>222</v>
      </c>
      <c r="F1877">
        <v>3436.88</v>
      </c>
      <c r="G1877">
        <v>0.10091</v>
      </c>
      <c r="H1877">
        <v>0.10091</v>
      </c>
      <c r="I1877" t="s">
        <v>250</v>
      </c>
      <c r="J1877" s="10">
        <v>45312.1875</v>
      </c>
    </row>
    <row r="1879" spans="1:10" x14ac:dyDescent="0.35">
      <c r="A1879" t="s">
        <v>248</v>
      </c>
      <c r="B1879">
        <v>17</v>
      </c>
      <c r="C1879" t="s">
        <v>312</v>
      </c>
      <c r="D1879" t="s">
        <v>221</v>
      </c>
      <c r="E1879" t="s">
        <v>222</v>
      </c>
      <c r="F1879">
        <v>1139.28</v>
      </c>
      <c r="G1879" s="12">
        <v>6.7100000000000007E-2</v>
      </c>
      <c r="H1879" s="12">
        <v>6.7100000000000007E-2</v>
      </c>
      <c r="I1879" t="s">
        <v>249</v>
      </c>
      <c r="J1879" s="10">
        <v>45525</v>
      </c>
    </row>
    <row r="1881" spans="1:10" x14ac:dyDescent="0.35">
      <c r="A1881" t="s">
        <v>248</v>
      </c>
      <c r="B1881">
        <v>18</v>
      </c>
      <c r="C1881" t="s">
        <v>312</v>
      </c>
      <c r="D1881" t="s">
        <v>224</v>
      </c>
      <c r="E1881" t="s">
        <v>222</v>
      </c>
      <c r="F1881">
        <v>1060.99</v>
      </c>
      <c r="G1881" s="12">
        <v>3.1199999999999999E-2</v>
      </c>
      <c r="H1881" s="12">
        <v>3.1199999999999999E-2</v>
      </c>
      <c r="I1881" t="s">
        <v>250</v>
      </c>
      <c r="J1881" s="10">
        <v>45312.625</v>
      </c>
    </row>
    <row r="1883" spans="1:10" x14ac:dyDescent="0.35">
      <c r="A1883" t="s">
        <v>248</v>
      </c>
      <c r="B1883">
        <v>19</v>
      </c>
      <c r="C1883" t="s">
        <v>313</v>
      </c>
      <c r="D1883" t="s">
        <v>221</v>
      </c>
      <c r="E1883" t="s">
        <v>222</v>
      </c>
      <c r="F1883">
        <v>8930.06</v>
      </c>
      <c r="G1883">
        <v>0.52642</v>
      </c>
      <c r="H1883">
        <v>0.52642</v>
      </c>
      <c r="I1883" t="s">
        <v>249</v>
      </c>
      <c r="J1883" s="10">
        <v>45525</v>
      </c>
    </row>
    <row r="1885" spans="1:10" x14ac:dyDescent="0.35">
      <c r="A1885" t="s">
        <v>248</v>
      </c>
      <c r="B1885">
        <v>20</v>
      </c>
      <c r="C1885" t="s">
        <v>313</v>
      </c>
      <c r="D1885" t="s">
        <v>224</v>
      </c>
      <c r="E1885" t="s">
        <v>222</v>
      </c>
      <c r="F1885">
        <v>2546.5500000000002</v>
      </c>
      <c r="G1885" s="12">
        <v>7.4800000000000005E-2</v>
      </c>
      <c r="H1885" s="12">
        <v>7.4800000000000005E-2</v>
      </c>
      <c r="I1885" t="s">
        <v>250</v>
      </c>
      <c r="J1885" s="10">
        <v>45312.625</v>
      </c>
    </row>
    <row r="1887" spans="1:10" x14ac:dyDescent="0.35">
      <c r="A1887" t="s">
        <v>248</v>
      </c>
      <c r="B1887">
        <v>21</v>
      </c>
      <c r="C1887" t="s">
        <v>314</v>
      </c>
      <c r="D1887" t="s">
        <v>221</v>
      </c>
      <c r="E1887" t="s">
        <v>222</v>
      </c>
      <c r="F1887">
        <v>1569.16</v>
      </c>
      <c r="G1887" s="12">
        <v>8.8900000000000007E-2</v>
      </c>
      <c r="H1887" s="12">
        <v>8.8900000000000007E-2</v>
      </c>
      <c r="I1887" t="s">
        <v>249</v>
      </c>
      <c r="J1887" s="10">
        <v>45525</v>
      </c>
    </row>
    <row r="1889" spans="1:10" x14ac:dyDescent="0.35">
      <c r="A1889" t="s">
        <v>248</v>
      </c>
      <c r="B1889">
        <v>22</v>
      </c>
      <c r="C1889" t="s">
        <v>314</v>
      </c>
      <c r="D1889" t="s">
        <v>224</v>
      </c>
      <c r="E1889" t="s">
        <v>222</v>
      </c>
      <c r="F1889">
        <v>1825.32</v>
      </c>
      <c r="G1889" s="12">
        <v>5.3600000000000002E-2</v>
      </c>
      <c r="H1889" s="12">
        <v>5.3600000000000002E-2</v>
      </c>
      <c r="I1889" t="s">
        <v>250</v>
      </c>
      <c r="J1889" s="10">
        <v>45312.625</v>
      </c>
    </row>
    <row r="1891" spans="1:10" x14ac:dyDescent="0.35">
      <c r="A1891" t="s">
        <v>248</v>
      </c>
      <c r="B1891">
        <v>23</v>
      </c>
      <c r="C1891" t="s">
        <v>315</v>
      </c>
      <c r="D1891" t="s">
        <v>221</v>
      </c>
      <c r="E1891" t="s">
        <v>222</v>
      </c>
      <c r="F1891">
        <v>9582.3799999999992</v>
      </c>
      <c r="G1891">
        <v>0.56488000000000005</v>
      </c>
      <c r="H1891">
        <v>0.56488000000000005</v>
      </c>
      <c r="I1891" t="s">
        <v>249</v>
      </c>
      <c r="J1891" s="10">
        <v>45525</v>
      </c>
    </row>
    <row r="1893" spans="1:10" x14ac:dyDescent="0.35">
      <c r="A1893" t="s">
        <v>248</v>
      </c>
      <c r="B1893">
        <v>24</v>
      </c>
      <c r="C1893" t="s">
        <v>315</v>
      </c>
      <c r="D1893" t="s">
        <v>224</v>
      </c>
      <c r="E1893" t="s">
        <v>222</v>
      </c>
      <c r="F1893">
        <v>3428.53</v>
      </c>
      <c r="G1893">
        <v>0.10067</v>
      </c>
      <c r="H1893">
        <v>0.10067</v>
      </c>
      <c r="I1893" t="s">
        <v>250</v>
      </c>
      <c r="J1893" s="10">
        <v>45312.625</v>
      </c>
    </row>
    <row r="1895" spans="1:10" x14ac:dyDescent="0.35">
      <c r="A1895" t="s">
        <v>248</v>
      </c>
      <c r="B1895">
        <v>25</v>
      </c>
      <c r="C1895" t="s">
        <v>316</v>
      </c>
      <c r="D1895" t="s">
        <v>221</v>
      </c>
      <c r="E1895" t="s">
        <v>222</v>
      </c>
      <c r="F1895">
        <v>1495.44</v>
      </c>
      <c r="G1895" s="12">
        <v>8.4000000000000005E-2</v>
      </c>
      <c r="H1895" s="12">
        <v>8.4000000000000005E-2</v>
      </c>
      <c r="I1895" t="s">
        <v>249</v>
      </c>
      <c r="J1895" s="10">
        <v>45525</v>
      </c>
    </row>
    <row r="1897" spans="1:10" x14ac:dyDescent="0.35">
      <c r="A1897" t="s">
        <v>248</v>
      </c>
      <c r="B1897">
        <v>26</v>
      </c>
      <c r="C1897" t="s">
        <v>316</v>
      </c>
      <c r="D1897" t="s">
        <v>224</v>
      </c>
      <c r="E1897" t="s">
        <v>222</v>
      </c>
      <c r="F1897">
        <v>1790.2</v>
      </c>
      <c r="G1897" s="12">
        <v>5.2600000000000001E-2</v>
      </c>
      <c r="H1897" s="12">
        <v>5.2600000000000001E-2</v>
      </c>
      <c r="I1897" t="s">
        <v>250</v>
      </c>
      <c r="J1897" s="10">
        <v>45312.625</v>
      </c>
    </row>
    <row r="1899" spans="1:10" x14ac:dyDescent="0.35">
      <c r="A1899" t="s">
        <v>248</v>
      </c>
      <c r="B1899">
        <v>27</v>
      </c>
      <c r="C1899" t="s">
        <v>317</v>
      </c>
      <c r="D1899" t="s">
        <v>221</v>
      </c>
      <c r="E1899" t="s">
        <v>222</v>
      </c>
      <c r="F1899">
        <v>9460.9500000000007</v>
      </c>
      <c r="G1899">
        <v>0.55754999999999999</v>
      </c>
      <c r="H1899">
        <v>0.55754999999999999</v>
      </c>
      <c r="I1899" t="s">
        <v>249</v>
      </c>
      <c r="J1899" s="10">
        <v>45525</v>
      </c>
    </row>
    <row r="1901" spans="1:10" x14ac:dyDescent="0.35">
      <c r="A1901" t="s">
        <v>248</v>
      </c>
      <c r="B1901">
        <v>28</v>
      </c>
      <c r="C1901" t="s">
        <v>317</v>
      </c>
      <c r="D1901" t="s">
        <v>224</v>
      </c>
      <c r="E1901" t="s">
        <v>222</v>
      </c>
      <c r="F1901">
        <v>3436.8</v>
      </c>
      <c r="G1901">
        <v>0.10091</v>
      </c>
      <c r="H1901">
        <v>0.10091</v>
      </c>
      <c r="I1901" t="s">
        <v>250</v>
      </c>
      <c r="J1901" s="10">
        <v>45312.1875</v>
      </c>
    </row>
    <row r="1903" spans="1:10" x14ac:dyDescent="0.35">
      <c r="A1903" t="s">
        <v>248</v>
      </c>
      <c r="B1903">
        <v>29</v>
      </c>
      <c r="C1903" t="s">
        <v>318</v>
      </c>
      <c r="D1903" t="s">
        <v>221</v>
      </c>
      <c r="E1903" t="s">
        <v>222</v>
      </c>
      <c r="F1903">
        <v>1138.3399999999999</v>
      </c>
      <c r="G1903" s="12">
        <v>6.7000000000000004E-2</v>
      </c>
      <c r="H1903" s="12">
        <v>6.7000000000000004E-2</v>
      </c>
      <c r="I1903" t="s">
        <v>249</v>
      </c>
      <c r="J1903" s="10">
        <v>45525</v>
      </c>
    </row>
    <row r="1905" spans="1:10" x14ac:dyDescent="0.35">
      <c r="A1905" t="s">
        <v>248</v>
      </c>
      <c r="B1905">
        <v>30</v>
      </c>
      <c r="C1905" t="s">
        <v>318</v>
      </c>
      <c r="D1905" t="s">
        <v>224</v>
      </c>
      <c r="E1905" t="s">
        <v>222</v>
      </c>
      <c r="F1905">
        <v>1060.99</v>
      </c>
      <c r="G1905" s="12">
        <v>3.1199999999999999E-2</v>
      </c>
      <c r="H1905" s="12">
        <v>3.1199999999999999E-2</v>
      </c>
      <c r="I1905" t="s">
        <v>250</v>
      </c>
      <c r="J1905" s="10">
        <v>45312.625</v>
      </c>
    </row>
    <row r="1907" spans="1:10" x14ac:dyDescent="0.35">
      <c r="A1907" t="s">
        <v>248</v>
      </c>
      <c r="B1907">
        <v>31</v>
      </c>
      <c r="C1907" t="s">
        <v>319</v>
      </c>
      <c r="D1907" t="s">
        <v>221</v>
      </c>
      <c r="E1907" t="s">
        <v>222</v>
      </c>
      <c r="F1907">
        <v>4668.74</v>
      </c>
      <c r="G1907">
        <v>0.27439000000000002</v>
      </c>
      <c r="H1907">
        <v>0.27439000000000002</v>
      </c>
      <c r="I1907" t="s">
        <v>249</v>
      </c>
      <c r="J1907" s="10">
        <v>45525</v>
      </c>
    </row>
    <row r="1909" spans="1:10" x14ac:dyDescent="0.35">
      <c r="A1909" t="s">
        <v>248</v>
      </c>
      <c r="B1909">
        <v>32</v>
      </c>
      <c r="C1909" t="s">
        <v>319</v>
      </c>
      <c r="D1909" t="s">
        <v>224</v>
      </c>
      <c r="E1909" t="s">
        <v>222</v>
      </c>
      <c r="F1909">
        <v>2546.56</v>
      </c>
      <c r="G1909" s="12">
        <v>7.4800000000000005E-2</v>
      </c>
      <c r="H1909" s="12">
        <v>7.4800000000000005E-2</v>
      </c>
      <c r="I1909" t="s">
        <v>250</v>
      </c>
      <c r="J1909" s="10">
        <v>45312.625</v>
      </c>
    </row>
    <row r="1911" spans="1:10" x14ac:dyDescent="0.35">
      <c r="A1911" t="s">
        <v>248</v>
      </c>
      <c r="B1911">
        <v>33</v>
      </c>
      <c r="C1911" t="s">
        <v>320</v>
      </c>
      <c r="D1911" t="s">
        <v>221</v>
      </c>
      <c r="E1911" t="s">
        <v>222</v>
      </c>
      <c r="F1911">
        <v>1572.58</v>
      </c>
      <c r="G1911" s="12">
        <v>8.9099999999999999E-2</v>
      </c>
      <c r="H1911" s="12">
        <v>8.9099999999999999E-2</v>
      </c>
      <c r="I1911" t="s">
        <v>249</v>
      </c>
      <c r="J1911" s="10">
        <v>45525</v>
      </c>
    </row>
    <row r="1913" spans="1:10" x14ac:dyDescent="0.35">
      <c r="A1913" t="s">
        <v>248</v>
      </c>
      <c r="B1913">
        <v>34</v>
      </c>
      <c r="C1913" t="s">
        <v>320</v>
      </c>
      <c r="D1913" t="s">
        <v>224</v>
      </c>
      <c r="E1913" t="s">
        <v>222</v>
      </c>
      <c r="F1913">
        <v>1829</v>
      </c>
      <c r="G1913" s="12">
        <v>5.3699999999999998E-2</v>
      </c>
      <c r="H1913" s="12">
        <v>5.3699999999999998E-2</v>
      </c>
      <c r="I1913" t="s">
        <v>250</v>
      </c>
      <c r="J1913" s="10">
        <v>45312.625</v>
      </c>
    </row>
    <row r="1915" spans="1:10" x14ac:dyDescent="0.35">
      <c r="A1915" t="s">
        <v>248</v>
      </c>
      <c r="B1915">
        <v>35</v>
      </c>
      <c r="C1915" t="s">
        <v>321</v>
      </c>
      <c r="D1915" t="s">
        <v>221</v>
      </c>
      <c r="E1915" t="s">
        <v>222</v>
      </c>
      <c r="F1915">
        <v>6606.44</v>
      </c>
      <c r="G1915">
        <v>0.38921</v>
      </c>
      <c r="H1915">
        <v>0.38921</v>
      </c>
      <c r="I1915" t="s">
        <v>249</v>
      </c>
      <c r="J1915" s="10">
        <v>45525</v>
      </c>
    </row>
    <row r="1917" spans="1:10" x14ac:dyDescent="0.35">
      <c r="A1917" t="s">
        <v>248</v>
      </c>
      <c r="B1917">
        <v>36</v>
      </c>
      <c r="C1917" t="s">
        <v>321</v>
      </c>
      <c r="D1917" t="s">
        <v>224</v>
      </c>
      <c r="E1917" t="s">
        <v>222</v>
      </c>
      <c r="F1917">
        <v>3433.16</v>
      </c>
      <c r="G1917">
        <v>0.1008</v>
      </c>
      <c r="H1917">
        <v>0.1008</v>
      </c>
      <c r="I1917" t="s">
        <v>250</v>
      </c>
      <c r="J1917" s="10">
        <v>45312.625</v>
      </c>
    </row>
    <row r="1919" spans="1:10" x14ac:dyDescent="0.35">
      <c r="A1919" t="s">
        <v>248</v>
      </c>
      <c r="B1919">
        <v>37</v>
      </c>
      <c r="C1919" t="s">
        <v>322</v>
      </c>
      <c r="D1919" t="s">
        <v>221</v>
      </c>
      <c r="E1919" t="s">
        <v>222</v>
      </c>
      <c r="F1919">
        <v>1572.73</v>
      </c>
      <c r="G1919" s="12">
        <v>8.9099999999999999E-2</v>
      </c>
      <c r="H1919" s="12">
        <v>8.9099999999999999E-2</v>
      </c>
      <c r="I1919" t="s">
        <v>249</v>
      </c>
      <c r="J1919" s="10">
        <v>45525</v>
      </c>
    </row>
    <row r="1921" spans="1:10" x14ac:dyDescent="0.35">
      <c r="A1921" t="s">
        <v>248</v>
      </c>
      <c r="B1921">
        <v>38</v>
      </c>
      <c r="C1921" t="s">
        <v>322</v>
      </c>
      <c r="D1921" t="s">
        <v>224</v>
      </c>
      <c r="E1921" t="s">
        <v>222</v>
      </c>
      <c r="F1921">
        <v>1829.02</v>
      </c>
      <c r="G1921" s="12">
        <v>5.3699999999999998E-2</v>
      </c>
      <c r="H1921" s="12">
        <v>5.3699999999999998E-2</v>
      </c>
      <c r="I1921" t="s">
        <v>250</v>
      </c>
      <c r="J1921" s="10">
        <v>45312.625</v>
      </c>
    </row>
    <row r="1923" spans="1:10" x14ac:dyDescent="0.35">
      <c r="A1923" t="s">
        <v>248</v>
      </c>
      <c r="B1923">
        <v>39</v>
      </c>
      <c r="C1923" t="s">
        <v>323</v>
      </c>
      <c r="D1923" t="s">
        <v>221</v>
      </c>
      <c r="E1923" t="s">
        <v>222</v>
      </c>
      <c r="F1923">
        <v>6671.38</v>
      </c>
      <c r="G1923">
        <v>0.39304</v>
      </c>
      <c r="H1923">
        <v>0.39304</v>
      </c>
      <c r="I1923" t="s">
        <v>249</v>
      </c>
      <c r="J1923" s="10">
        <v>45525</v>
      </c>
    </row>
    <row r="1925" spans="1:10" x14ac:dyDescent="0.35">
      <c r="A1925" t="s">
        <v>248</v>
      </c>
      <c r="B1925">
        <v>40</v>
      </c>
      <c r="C1925" t="s">
        <v>323</v>
      </c>
      <c r="D1925" t="s">
        <v>224</v>
      </c>
      <c r="E1925" t="s">
        <v>222</v>
      </c>
      <c r="F1925">
        <v>3435.54</v>
      </c>
      <c r="G1925">
        <v>0.10087</v>
      </c>
      <c r="H1925">
        <v>0.10087</v>
      </c>
      <c r="I1925" t="s">
        <v>250</v>
      </c>
      <c r="J1925" s="10">
        <v>45312.625</v>
      </c>
    </row>
    <row r="1927" spans="1:10" x14ac:dyDescent="0.35">
      <c r="A1927" t="s">
        <v>248</v>
      </c>
      <c r="B1927">
        <v>41</v>
      </c>
      <c r="C1927" t="s">
        <v>324</v>
      </c>
      <c r="D1927" t="s">
        <v>221</v>
      </c>
      <c r="E1927" t="s">
        <v>222</v>
      </c>
      <c r="F1927">
        <v>1138.47</v>
      </c>
      <c r="G1927" s="12">
        <v>6.7100000000000007E-2</v>
      </c>
      <c r="H1927" s="12">
        <v>6.7100000000000007E-2</v>
      </c>
      <c r="I1927" t="s">
        <v>249</v>
      </c>
      <c r="J1927" s="10">
        <v>45525</v>
      </c>
    </row>
    <row r="1929" spans="1:10" x14ac:dyDescent="0.35">
      <c r="A1929" t="s">
        <v>248</v>
      </c>
      <c r="B1929">
        <v>42</v>
      </c>
      <c r="C1929" t="s">
        <v>324</v>
      </c>
      <c r="D1929" t="s">
        <v>224</v>
      </c>
      <c r="E1929" t="s">
        <v>222</v>
      </c>
      <c r="F1929">
        <v>1060.99</v>
      </c>
      <c r="G1929" s="12">
        <v>3.1199999999999999E-2</v>
      </c>
      <c r="H1929" s="12">
        <v>3.1199999999999999E-2</v>
      </c>
      <c r="I1929" t="s">
        <v>250</v>
      </c>
      <c r="J1929" s="10">
        <v>45312.625</v>
      </c>
    </row>
    <row r="1931" spans="1:10" x14ac:dyDescent="0.35">
      <c r="A1931" t="s">
        <v>248</v>
      </c>
      <c r="B1931">
        <v>43</v>
      </c>
      <c r="C1931" t="s">
        <v>325</v>
      </c>
      <c r="D1931" t="s">
        <v>221</v>
      </c>
      <c r="E1931" t="s">
        <v>222</v>
      </c>
      <c r="F1931">
        <v>4670.2</v>
      </c>
      <c r="G1931">
        <v>0.27448</v>
      </c>
      <c r="H1931">
        <v>0.27448</v>
      </c>
      <c r="I1931" t="s">
        <v>249</v>
      </c>
      <c r="J1931" s="10">
        <v>45525</v>
      </c>
    </row>
    <row r="1933" spans="1:10" x14ac:dyDescent="0.35">
      <c r="A1933" t="s">
        <v>248</v>
      </c>
      <c r="B1933">
        <v>44</v>
      </c>
      <c r="C1933" t="s">
        <v>325</v>
      </c>
      <c r="D1933" t="s">
        <v>224</v>
      </c>
      <c r="E1933" t="s">
        <v>222</v>
      </c>
      <c r="F1933">
        <v>2546.61</v>
      </c>
      <c r="G1933" s="12">
        <v>7.4800000000000005E-2</v>
      </c>
      <c r="H1933" s="12">
        <v>7.4800000000000005E-2</v>
      </c>
      <c r="I1933" t="s">
        <v>250</v>
      </c>
      <c r="J1933" s="10">
        <v>45312.625</v>
      </c>
    </row>
    <row r="1935" spans="1:10" x14ac:dyDescent="0.35">
      <c r="A1935" t="s">
        <v>248</v>
      </c>
      <c r="B1935">
        <v>45</v>
      </c>
      <c r="C1935" t="s">
        <v>326</v>
      </c>
      <c r="D1935" t="s">
        <v>221</v>
      </c>
      <c r="E1935" t="s">
        <v>222</v>
      </c>
      <c r="F1935">
        <v>1495.49</v>
      </c>
      <c r="G1935" s="12">
        <v>8.4099999999999994E-2</v>
      </c>
      <c r="H1935" s="12">
        <v>8.4099999999999994E-2</v>
      </c>
      <c r="I1935" t="s">
        <v>249</v>
      </c>
      <c r="J1935" s="10">
        <v>45525</v>
      </c>
    </row>
    <row r="1937" spans="1:10" x14ac:dyDescent="0.35">
      <c r="A1937" t="s">
        <v>248</v>
      </c>
      <c r="B1937">
        <v>46</v>
      </c>
      <c r="C1937" t="s">
        <v>326</v>
      </c>
      <c r="D1937" t="s">
        <v>224</v>
      </c>
      <c r="E1937" t="s">
        <v>222</v>
      </c>
      <c r="F1937">
        <v>1790.2</v>
      </c>
      <c r="G1937" s="12">
        <v>5.2600000000000001E-2</v>
      </c>
      <c r="H1937" s="12">
        <v>5.2600000000000001E-2</v>
      </c>
      <c r="I1937" t="s">
        <v>250</v>
      </c>
      <c r="J1937" s="10">
        <v>45312.625</v>
      </c>
    </row>
    <row r="1939" spans="1:10" x14ac:dyDescent="0.35">
      <c r="A1939" t="s">
        <v>248</v>
      </c>
      <c r="B1939">
        <v>47</v>
      </c>
      <c r="C1939" t="s">
        <v>327</v>
      </c>
      <c r="D1939" t="s">
        <v>221</v>
      </c>
      <c r="E1939" t="s">
        <v>222</v>
      </c>
      <c r="F1939">
        <v>9481.42</v>
      </c>
      <c r="G1939">
        <v>0.55876000000000003</v>
      </c>
      <c r="H1939">
        <v>0.55876000000000003</v>
      </c>
      <c r="I1939" t="s">
        <v>249</v>
      </c>
      <c r="J1939" s="10">
        <v>45525</v>
      </c>
    </row>
    <row r="1941" spans="1:10" x14ac:dyDescent="0.35">
      <c r="A1941" t="s">
        <v>248</v>
      </c>
      <c r="B1941">
        <v>48</v>
      </c>
      <c r="C1941" t="s">
        <v>327</v>
      </c>
      <c r="D1941" t="s">
        <v>224</v>
      </c>
      <c r="E1941" t="s">
        <v>222</v>
      </c>
      <c r="F1941">
        <v>3436.83</v>
      </c>
      <c r="G1941">
        <v>0.10091</v>
      </c>
      <c r="H1941">
        <v>0.10091</v>
      </c>
      <c r="I1941" t="s">
        <v>250</v>
      </c>
      <c r="J1941" s="10">
        <v>45312.1875</v>
      </c>
    </row>
    <row r="1943" spans="1:10" x14ac:dyDescent="0.35">
      <c r="A1943" t="s">
        <v>251</v>
      </c>
      <c r="B1943">
        <v>1</v>
      </c>
      <c r="C1943" t="s">
        <v>304</v>
      </c>
      <c r="D1943" t="s">
        <v>221</v>
      </c>
      <c r="E1943" t="s">
        <v>222</v>
      </c>
      <c r="F1943">
        <v>1935.26</v>
      </c>
      <c r="G1943">
        <v>0.10800999999999999</v>
      </c>
      <c r="H1943">
        <v>0.10800999999999999</v>
      </c>
      <c r="I1943" t="s">
        <v>252</v>
      </c>
      <c r="J1943" s="10">
        <v>45525</v>
      </c>
    </row>
    <row r="1945" spans="1:10" x14ac:dyDescent="0.35">
      <c r="A1945" t="s">
        <v>251</v>
      </c>
      <c r="B1945">
        <v>2</v>
      </c>
      <c r="C1945" t="s">
        <v>304</v>
      </c>
      <c r="D1945" t="s">
        <v>224</v>
      </c>
      <c r="E1945" t="s">
        <v>222</v>
      </c>
      <c r="F1945">
        <v>1835.28</v>
      </c>
      <c r="G1945" s="12">
        <v>5.21E-2</v>
      </c>
      <c r="H1945" s="12">
        <v>5.21E-2</v>
      </c>
      <c r="I1945" t="s">
        <v>253</v>
      </c>
      <c r="J1945">
        <v>45648</v>
      </c>
    </row>
    <row r="1947" spans="1:10" x14ac:dyDescent="0.35">
      <c r="A1947" t="s">
        <v>251</v>
      </c>
      <c r="B1947">
        <v>3</v>
      </c>
      <c r="C1947" t="s">
        <v>305</v>
      </c>
      <c r="D1947" t="s">
        <v>221</v>
      </c>
      <c r="E1947" t="s">
        <v>222</v>
      </c>
      <c r="F1947">
        <v>5422.33</v>
      </c>
      <c r="G1947">
        <v>0.30259999999999998</v>
      </c>
      <c r="H1947">
        <v>0.30259999999999998</v>
      </c>
      <c r="I1947" t="s">
        <v>252</v>
      </c>
      <c r="J1947" s="10">
        <v>45525</v>
      </c>
    </row>
    <row r="1949" spans="1:10" x14ac:dyDescent="0.35">
      <c r="A1949" t="s">
        <v>251</v>
      </c>
      <c r="B1949">
        <v>4</v>
      </c>
      <c r="C1949" t="s">
        <v>305</v>
      </c>
      <c r="D1949" t="s">
        <v>224</v>
      </c>
      <c r="E1949" t="s">
        <v>222</v>
      </c>
      <c r="F1949">
        <v>3791.73</v>
      </c>
      <c r="G1949">
        <v>0.10757</v>
      </c>
      <c r="H1949">
        <v>0.10757</v>
      </c>
      <c r="I1949" t="s">
        <v>253</v>
      </c>
      <c r="J1949" s="10">
        <v>45647.625</v>
      </c>
    </row>
    <row r="1951" spans="1:10" x14ac:dyDescent="0.35">
      <c r="A1951" t="s">
        <v>251</v>
      </c>
      <c r="B1951">
        <v>5</v>
      </c>
      <c r="C1951" t="s">
        <v>306</v>
      </c>
      <c r="D1951" t="s">
        <v>221</v>
      </c>
      <c r="E1951" t="s">
        <v>222</v>
      </c>
      <c r="F1951">
        <v>1342.55</v>
      </c>
      <c r="G1951" s="12">
        <v>7.4899999999999994E-2</v>
      </c>
      <c r="H1951" s="12">
        <v>7.4899999999999994E-2</v>
      </c>
      <c r="I1951" t="s">
        <v>252</v>
      </c>
      <c r="J1951" s="10">
        <v>45525</v>
      </c>
    </row>
    <row r="1953" spans="1:10" x14ac:dyDescent="0.35">
      <c r="A1953" t="s">
        <v>251</v>
      </c>
      <c r="B1953">
        <v>6</v>
      </c>
      <c r="C1953" t="s">
        <v>306</v>
      </c>
      <c r="D1953" t="s">
        <v>224</v>
      </c>
      <c r="E1953" t="s">
        <v>222</v>
      </c>
      <c r="F1953">
        <v>1007.79</v>
      </c>
      <c r="G1953" s="12">
        <v>2.86E-2</v>
      </c>
      <c r="H1953" s="12">
        <v>2.86E-2</v>
      </c>
      <c r="I1953" t="s">
        <v>253</v>
      </c>
      <c r="J1953">
        <v>45648</v>
      </c>
    </row>
    <row r="1955" spans="1:10" x14ac:dyDescent="0.35">
      <c r="A1955" t="s">
        <v>251</v>
      </c>
      <c r="B1955">
        <v>7</v>
      </c>
      <c r="C1955" t="s">
        <v>307</v>
      </c>
      <c r="D1955" t="s">
        <v>221</v>
      </c>
      <c r="E1955" t="s">
        <v>222</v>
      </c>
      <c r="F1955">
        <v>4220.51</v>
      </c>
      <c r="G1955">
        <v>0.23554</v>
      </c>
      <c r="H1955">
        <v>0.23554</v>
      </c>
      <c r="I1955" t="s">
        <v>252</v>
      </c>
      <c r="J1955" s="10">
        <v>45525</v>
      </c>
    </row>
    <row r="1957" spans="1:10" x14ac:dyDescent="0.35">
      <c r="A1957" t="s">
        <v>251</v>
      </c>
      <c r="B1957">
        <v>8</v>
      </c>
      <c r="C1957" t="s">
        <v>307</v>
      </c>
      <c r="D1957" t="s">
        <v>224</v>
      </c>
      <c r="E1957" t="s">
        <v>222</v>
      </c>
      <c r="F1957">
        <v>2773.66</v>
      </c>
      <c r="G1957" s="12">
        <v>7.8700000000000006E-2</v>
      </c>
      <c r="H1957" s="12">
        <v>7.8700000000000006E-2</v>
      </c>
      <c r="I1957" t="s">
        <v>253</v>
      </c>
      <c r="J1957" s="10">
        <v>45647.625</v>
      </c>
    </row>
    <row r="1959" spans="1:10" x14ac:dyDescent="0.35">
      <c r="A1959" t="s">
        <v>251</v>
      </c>
      <c r="B1959">
        <v>9</v>
      </c>
      <c r="C1959" t="s">
        <v>308</v>
      </c>
      <c r="D1959" t="s">
        <v>221</v>
      </c>
      <c r="E1959" t="s">
        <v>222</v>
      </c>
      <c r="F1959">
        <v>1970.15</v>
      </c>
      <c r="G1959">
        <v>0.10997</v>
      </c>
      <c r="H1959">
        <v>0.10997</v>
      </c>
      <c r="I1959" t="s">
        <v>252</v>
      </c>
      <c r="J1959" s="10">
        <v>45525</v>
      </c>
    </row>
    <row r="1961" spans="1:10" x14ac:dyDescent="0.35">
      <c r="A1961" t="s">
        <v>251</v>
      </c>
      <c r="B1961">
        <v>10</v>
      </c>
      <c r="C1961" t="s">
        <v>308</v>
      </c>
      <c r="D1961" t="s">
        <v>224</v>
      </c>
      <c r="E1961" t="s">
        <v>222</v>
      </c>
      <c r="F1961">
        <v>1879.67</v>
      </c>
      <c r="G1961" s="12">
        <v>5.33E-2</v>
      </c>
      <c r="H1961" s="12">
        <v>5.33E-2</v>
      </c>
      <c r="I1961" t="s">
        <v>253</v>
      </c>
      <c r="J1961">
        <v>45648</v>
      </c>
    </row>
    <row r="1963" spans="1:10" x14ac:dyDescent="0.35">
      <c r="A1963" t="s">
        <v>251</v>
      </c>
      <c r="B1963">
        <v>11</v>
      </c>
      <c r="C1963" t="s">
        <v>309</v>
      </c>
      <c r="D1963" t="s">
        <v>221</v>
      </c>
      <c r="E1963" t="s">
        <v>222</v>
      </c>
      <c r="F1963">
        <v>5431.58</v>
      </c>
      <c r="G1963">
        <v>0.30312</v>
      </c>
      <c r="H1963">
        <v>0.30312</v>
      </c>
      <c r="I1963" t="s">
        <v>252</v>
      </c>
      <c r="J1963" s="10">
        <v>45525</v>
      </c>
    </row>
    <row r="1965" spans="1:10" x14ac:dyDescent="0.35">
      <c r="A1965" t="s">
        <v>251</v>
      </c>
      <c r="B1965">
        <v>12</v>
      </c>
      <c r="C1965" t="s">
        <v>309</v>
      </c>
      <c r="D1965" t="s">
        <v>224</v>
      </c>
      <c r="E1965" t="s">
        <v>222</v>
      </c>
      <c r="F1965">
        <v>3796.69</v>
      </c>
      <c r="G1965">
        <v>0.10771</v>
      </c>
      <c r="H1965">
        <v>0.10771</v>
      </c>
      <c r="I1965" t="s">
        <v>253</v>
      </c>
      <c r="J1965" s="10">
        <v>45647.625</v>
      </c>
    </row>
    <row r="1967" spans="1:10" x14ac:dyDescent="0.35">
      <c r="A1967" t="s">
        <v>251</v>
      </c>
      <c r="B1967">
        <v>13</v>
      </c>
      <c r="C1967" t="s">
        <v>310</v>
      </c>
      <c r="D1967" t="s">
        <v>221</v>
      </c>
      <c r="E1967" t="s">
        <v>222</v>
      </c>
      <c r="F1967">
        <v>1926.57</v>
      </c>
      <c r="G1967">
        <v>0.10753</v>
      </c>
      <c r="H1967">
        <v>0.10753</v>
      </c>
      <c r="I1967" t="s">
        <v>252</v>
      </c>
      <c r="J1967" s="10">
        <v>45525</v>
      </c>
    </row>
    <row r="1969" spans="1:10" x14ac:dyDescent="0.35">
      <c r="A1969" t="s">
        <v>251</v>
      </c>
      <c r="B1969">
        <v>14</v>
      </c>
      <c r="C1969" t="s">
        <v>310</v>
      </c>
      <c r="D1969" t="s">
        <v>224</v>
      </c>
      <c r="E1969" t="s">
        <v>222</v>
      </c>
      <c r="F1969">
        <v>1848.49</v>
      </c>
      <c r="G1969" s="12">
        <v>5.2400000000000002E-2</v>
      </c>
      <c r="H1969" s="12">
        <v>5.2400000000000002E-2</v>
      </c>
      <c r="I1969" t="s">
        <v>253</v>
      </c>
      <c r="J1969">
        <v>45648</v>
      </c>
    </row>
    <row r="1971" spans="1:10" x14ac:dyDescent="0.35">
      <c r="A1971" t="s">
        <v>251</v>
      </c>
      <c r="B1971">
        <v>15</v>
      </c>
      <c r="C1971" t="s">
        <v>311</v>
      </c>
      <c r="D1971" t="s">
        <v>221</v>
      </c>
      <c r="E1971" t="s">
        <v>222</v>
      </c>
      <c r="F1971">
        <v>8681.24</v>
      </c>
      <c r="G1971">
        <v>0.49635000000000001</v>
      </c>
      <c r="H1971">
        <v>0.49635000000000001</v>
      </c>
      <c r="I1971" t="s">
        <v>252</v>
      </c>
      <c r="J1971" s="10">
        <v>45525</v>
      </c>
    </row>
    <row r="1973" spans="1:10" x14ac:dyDescent="0.35">
      <c r="A1973" t="s">
        <v>251</v>
      </c>
      <c r="B1973">
        <v>16</v>
      </c>
      <c r="C1973" t="s">
        <v>311</v>
      </c>
      <c r="D1973" t="s">
        <v>224</v>
      </c>
      <c r="E1973" t="s">
        <v>222</v>
      </c>
      <c r="F1973">
        <v>3805.04</v>
      </c>
      <c r="G1973">
        <v>0.10795</v>
      </c>
      <c r="H1973">
        <v>0.10795</v>
      </c>
      <c r="I1973" t="s">
        <v>253</v>
      </c>
      <c r="J1973" s="10">
        <v>45647.625</v>
      </c>
    </row>
    <row r="1975" spans="1:10" x14ac:dyDescent="0.35">
      <c r="A1975" t="s">
        <v>251</v>
      </c>
      <c r="B1975">
        <v>17</v>
      </c>
      <c r="C1975" t="s">
        <v>312</v>
      </c>
      <c r="D1975" t="s">
        <v>221</v>
      </c>
      <c r="E1975" t="s">
        <v>222</v>
      </c>
      <c r="F1975">
        <v>1333.47</v>
      </c>
      <c r="G1975" s="12">
        <v>7.4399999999999994E-2</v>
      </c>
      <c r="H1975" s="12">
        <v>7.4399999999999994E-2</v>
      </c>
      <c r="I1975" t="s">
        <v>252</v>
      </c>
      <c r="J1975" s="10">
        <v>45525</v>
      </c>
    </row>
    <row r="1977" spans="1:10" x14ac:dyDescent="0.35">
      <c r="A1977" t="s">
        <v>251</v>
      </c>
      <c r="B1977">
        <v>18</v>
      </c>
      <c r="C1977" t="s">
        <v>312</v>
      </c>
      <c r="D1977" t="s">
        <v>224</v>
      </c>
      <c r="E1977" t="s">
        <v>222</v>
      </c>
      <c r="F1977">
        <v>1020.89</v>
      </c>
      <c r="G1977" s="12">
        <v>2.9000000000000001E-2</v>
      </c>
      <c r="H1977" s="12">
        <v>2.9000000000000001E-2</v>
      </c>
      <c r="I1977" t="s">
        <v>253</v>
      </c>
      <c r="J1977">
        <v>45648</v>
      </c>
    </row>
    <row r="1979" spans="1:10" x14ac:dyDescent="0.35">
      <c r="A1979" t="s">
        <v>251</v>
      </c>
      <c r="B1979">
        <v>19</v>
      </c>
      <c r="C1979" t="s">
        <v>313</v>
      </c>
      <c r="D1979" t="s">
        <v>221</v>
      </c>
      <c r="E1979" t="s">
        <v>222</v>
      </c>
      <c r="F1979">
        <v>7940.66</v>
      </c>
      <c r="G1979">
        <v>0.45501999999999998</v>
      </c>
      <c r="H1979">
        <v>0.45501999999999998</v>
      </c>
      <c r="I1979" t="s">
        <v>252</v>
      </c>
      <c r="J1979" s="10">
        <v>45525</v>
      </c>
    </row>
    <row r="1981" spans="1:10" x14ac:dyDescent="0.35">
      <c r="A1981" t="s">
        <v>251</v>
      </c>
      <c r="B1981">
        <v>20</v>
      </c>
      <c r="C1981" t="s">
        <v>313</v>
      </c>
      <c r="D1981" t="s">
        <v>224</v>
      </c>
      <c r="E1981" t="s">
        <v>222</v>
      </c>
      <c r="F1981">
        <v>2787.13</v>
      </c>
      <c r="G1981" s="12">
        <v>7.9100000000000004E-2</v>
      </c>
      <c r="H1981" s="12">
        <v>7.9100000000000004E-2</v>
      </c>
      <c r="I1981" t="s">
        <v>253</v>
      </c>
      <c r="J1981" s="10">
        <v>45647.625</v>
      </c>
    </row>
    <row r="1983" spans="1:10" x14ac:dyDescent="0.35">
      <c r="A1983" t="s">
        <v>251</v>
      </c>
      <c r="B1983">
        <v>21</v>
      </c>
      <c r="C1983" t="s">
        <v>314</v>
      </c>
      <c r="D1983" t="s">
        <v>221</v>
      </c>
      <c r="E1983" t="s">
        <v>222</v>
      </c>
      <c r="F1983">
        <v>1961.52</v>
      </c>
      <c r="G1983">
        <v>0.10949</v>
      </c>
      <c r="H1983">
        <v>0.10949</v>
      </c>
      <c r="I1983" t="s">
        <v>252</v>
      </c>
      <c r="J1983" s="10">
        <v>45525</v>
      </c>
    </row>
    <row r="1985" spans="1:10" x14ac:dyDescent="0.35">
      <c r="A1985" t="s">
        <v>251</v>
      </c>
      <c r="B1985">
        <v>22</v>
      </c>
      <c r="C1985" t="s">
        <v>314</v>
      </c>
      <c r="D1985" t="s">
        <v>224</v>
      </c>
      <c r="E1985" t="s">
        <v>222</v>
      </c>
      <c r="F1985">
        <v>1892.89</v>
      </c>
      <c r="G1985" s="12">
        <v>5.3699999999999998E-2</v>
      </c>
      <c r="H1985" s="12">
        <v>5.3699999999999998E-2</v>
      </c>
      <c r="I1985" t="s">
        <v>253</v>
      </c>
      <c r="J1985">
        <v>45648</v>
      </c>
    </row>
    <row r="1987" spans="1:10" x14ac:dyDescent="0.35">
      <c r="A1987" t="s">
        <v>251</v>
      </c>
      <c r="B1987">
        <v>23</v>
      </c>
      <c r="C1987" t="s">
        <v>315</v>
      </c>
      <c r="D1987" t="s">
        <v>221</v>
      </c>
      <c r="E1987" t="s">
        <v>222</v>
      </c>
      <c r="F1987">
        <v>8707.3799999999992</v>
      </c>
      <c r="G1987">
        <v>0.49804999999999999</v>
      </c>
      <c r="H1987">
        <v>0.49804999999999999</v>
      </c>
      <c r="I1987" t="s">
        <v>252</v>
      </c>
      <c r="J1987" s="10">
        <v>45525</v>
      </c>
    </row>
    <row r="1989" spans="1:10" x14ac:dyDescent="0.35">
      <c r="A1989" t="s">
        <v>251</v>
      </c>
      <c r="B1989">
        <v>24</v>
      </c>
      <c r="C1989" t="s">
        <v>315</v>
      </c>
      <c r="D1989" t="s">
        <v>224</v>
      </c>
      <c r="E1989" t="s">
        <v>222</v>
      </c>
      <c r="F1989">
        <v>3807.57</v>
      </c>
      <c r="G1989">
        <v>0.10802</v>
      </c>
      <c r="H1989">
        <v>0.10802</v>
      </c>
      <c r="I1989" t="s">
        <v>253</v>
      </c>
      <c r="J1989" s="10">
        <v>45647.625</v>
      </c>
    </row>
    <row r="1991" spans="1:10" x14ac:dyDescent="0.35">
      <c r="A1991" t="s">
        <v>251</v>
      </c>
      <c r="B1991">
        <v>25</v>
      </c>
      <c r="C1991" t="s">
        <v>316</v>
      </c>
      <c r="D1991" t="s">
        <v>221</v>
      </c>
      <c r="E1991" t="s">
        <v>222</v>
      </c>
      <c r="F1991">
        <v>1924.92</v>
      </c>
      <c r="G1991">
        <v>0.10743</v>
      </c>
      <c r="H1991">
        <v>0.10743</v>
      </c>
      <c r="I1991" t="s">
        <v>252</v>
      </c>
      <c r="J1991" s="10">
        <v>45525</v>
      </c>
    </row>
    <row r="1993" spans="1:10" x14ac:dyDescent="0.35">
      <c r="A1993" t="s">
        <v>251</v>
      </c>
      <c r="B1993">
        <v>26</v>
      </c>
      <c r="C1993" t="s">
        <v>316</v>
      </c>
      <c r="D1993" t="s">
        <v>224</v>
      </c>
      <c r="E1993" t="s">
        <v>222</v>
      </c>
      <c r="F1993">
        <v>1847.15</v>
      </c>
      <c r="G1993" s="12">
        <v>5.2400000000000002E-2</v>
      </c>
      <c r="H1993" s="12">
        <v>5.2400000000000002E-2</v>
      </c>
      <c r="I1993" t="s">
        <v>253</v>
      </c>
      <c r="J1993">
        <v>45648</v>
      </c>
    </row>
    <row r="1995" spans="1:10" x14ac:dyDescent="0.35">
      <c r="A1995" t="s">
        <v>251</v>
      </c>
      <c r="B1995">
        <v>27</v>
      </c>
      <c r="C1995" t="s">
        <v>317</v>
      </c>
      <c r="D1995" t="s">
        <v>221</v>
      </c>
      <c r="E1995" t="s">
        <v>222</v>
      </c>
      <c r="F1995">
        <v>8512.0499999999993</v>
      </c>
      <c r="G1995">
        <v>0.48375000000000001</v>
      </c>
      <c r="H1995">
        <v>0.48375000000000001</v>
      </c>
      <c r="I1995" t="s">
        <v>252</v>
      </c>
      <c r="J1995" s="10">
        <v>45525</v>
      </c>
    </row>
    <row r="1997" spans="1:10" x14ac:dyDescent="0.35">
      <c r="A1997" t="s">
        <v>251</v>
      </c>
      <c r="B1997">
        <v>28</v>
      </c>
      <c r="C1997" t="s">
        <v>317</v>
      </c>
      <c r="D1997" t="s">
        <v>224</v>
      </c>
      <c r="E1997" t="s">
        <v>222</v>
      </c>
      <c r="F1997">
        <v>3803.3</v>
      </c>
      <c r="G1997">
        <v>0.1079</v>
      </c>
      <c r="H1997">
        <v>0.1079</v>
      </c>
      <c r="I1997" t="s">
        <v>253</v>
      </c>
      <c r="J1997" s="10">
        <v>45647.625</v>
      </c>
    </row>
    <row r="1999" spans="1:10" x14ac:dyDescent="0.35">
      <c r="A1999" t="s">
        <v>251</v>
      </c>
      <c r="B1999">
        <v>29</v>
      </c>
      <c r="C1999" t="s">
        <v>318</v>
      </c>
      <c r="D1999" t="s">
        <v>221</v>
      </c>
      <c r="E1999" t="s">
        <v>222</v>
      </c>
      <c r="F1999">
        <v>1331.99</v>
      </c>
      <c r="G1999" s="12">
        <v>7.4399999999999994E-2</v>
      </c>
      <c r="H1999" s="12">
        <v>7.4399999999999994E-2</v>
      </c>
      <c r="I1999" t="s">
        <v>252</v>
      </c>
      <c r="J1999" s="10">
        <v>45525</v>
      </c>
    </row>
    <row r="2001" spans="1:10" x14ac:dyDescent="0.35">
      <c r="A2001" t="s">
        <v>251</v>
      </c>
      <c r="B2001">
        <v>30</v>
      </c>
      <c r="C2001" t="s">
        <v>318</v>
      </c>
      <c r="D2001" t="s">
        <v>224</v>
      </c>
      <c r="E2001" t="s">
        <v>222</v>
      </c>
      <c r="F2001">
        <v>1007.79</v>
      </c>
      <c r="G2001" s="12">
        <v>2.86E-2</v>
      </c>
      <c r="H2001" s="12">
        <v>2.86E-2</v>
      </c>
      <c r="I2001" t="s">
        <v>253</v>
      </c>
      <c r="J2001">
        <v>45648</v>
      </c>
    </row>
    <row r="2003" spans="1:10" x14ac:dyDescent="0.35">
      <c r="A2003" t="s">
        <v>251</v>
      </c>
      <c r="B2003">
        <v>31</v>
      </c>
      <c r="C2003" t="s">
        <v>319</v>
      </c>
      <c r="D2003" t="s">
        <v>221</v>
      </c>
      <c r="E2003" t="s">
        <v>222</v>
      </c>
      <c r="F2003">
        <v>4013.15</v>
      </c>
      <c r="G2003">
        <v>0.22397</v>
      </c>
      <c r="H2003">
        <v>0.22397</v>
      </c>
      <c r="I2003" t="s">
        <v>252</v>
      </c>
      <c r="J2003" s="10">
        <v>45525</v>
      </c>
    </row>
    <row r="2005" spans="1:10" x14ac:dyDescent="0.35">
      <c r="A2005" t="s">
        <v>251</v>
      </c>
      <c r="B2005">
        <v>32</v>
      </c>
      <c r="C2005" t="s">
        <v>319</v>
      </c>
      <c r="D2005" t="s">
        <v>224</v>
      </c>
      <c r="E2005" t="s">
        <v>222</v>
      </c>
      <c r="F2005">
        <v>2773.64</v>
      </c>
      <c r="G2005" s="12">
        <v>7.8700000000000006E-2</v>
      </c>
      <c r="H2005" s="12">
        <v>7.8700000000000006E-2</v>
      </c>
      <c r="I2005" t="s">
        <v>253</v>
      </c>
      <c r="J2005" s="10">
        <v>45647.625</v>
      </c>
    </row>
    <row r="2007" spans="1:10" x14ac:dyDescent="0.35">
      <c r="A2007" t="s">
        <v>251</v>
      </c>
      <c r="B2007">
        <v>33</v>
      </c>
      <c r="C2007" t="s">
        <v>320</v>
      </c>
      <c r="D2007" t="s">
        <v>221</v>
      </c>
      <c r="E2007" t="s">
        <v>222</v>
      </c>
      <c r="F2007">
        <v>1965.5</v>
      </c>
      <c r="G2007">
        <v>0.10971</v>
      </c>
      <c r="H2007">
        <v>0.10971</v>
      </c>
      <c r="I2007" t="s">
        <v>252</v>
      </c>
      <c r="J2007" s="10">
        <v>45525</v>
      </c>
    </row>
    <row r="2009" spans="1:10" x14ac:dyDescent="0.35">
      <c r="A2009" t="s">
        <v>251</v>
      </c>
      <c r="B2009">
        <v>34</v>
      </c>
      <c r="C2009" t="s">
        <v>320</v>
      </c>
      <c r="D2009" t="s">
        <v>224</v>
      </c>
      <c r="E2009" t="s">
        <v>222</v>
      </c>
      <c r="F2009">
        <v>1867.52</v>
      </c>
      <c r="G2009" s="12">
        <v>5.2999999999999999E-2</v>
      </c>
      <c r="H2009" s="12">
        <v>5.2999999999999999E-2</v>
      </c>
      <c r="I2009" t="s">
        <v>253</v>
      </c>
      <c r="J2009">
        <v>45648</v>
      </c>
    </row>
    <row r="2011" spans="1:10" x14ac:dyDescent="0.35">
      <c r="A2011" t="s">
        <v>251</v>
      </c>
      <c r="B2011">
        <v>35</v>
      </c>
      <c r="C2011" t="s">
        <v>321</v>
      </c>
      <c r="D2011" t="s">
        <v>221</v>
      </c>
      <c r="E2011" t="s">
        <v>222</v>
      </c>
      <c r="F2011">
        <v>5368.62</v>
      </c>
      <c r="G2011">
        <v>0.29959999999999998</v>
      </c>
      <c r="H2011">
        <v>0.29959999999999998</v>
      </c>
      <c r="I2011" t="s">
        <v>252</v>
      </c>
      <c r="J2011" s="10">
        <v>45525</v>
      </c>
    </row>
    <row r="2013" spans="1:10" x14ac:dyDescent="0.35">
      <c r="A2013" t="s">
        <v>251</v>
      </c>
      <c r="B2013">
        <v>36</v>
      </c>
      <c r="C2013" t="s">
        <v>321</v>
      </c>
      <c r="D2013" t="s">
        <v>224</v>
      </c>
      <c r="E2013" t="s">
        <v>222</v>
      </c>
      <c r="F2013">
        <v>3782.98</v>
      </c>
      <c r="G2013">
        <v>0.10732</v>
      </c>
      <c r="H2013">
        <v>0.10732</v>
      </c>
      <c r="I2013" t="s">
        <v>253</v>
      </c>
      <c r="J2013" s="10">
        <v>45647.625</v>
      </c>
    </row>
    <row r="2015" spans="1:10" x14ac:dyDescent="0.35">
      <c r="A2015" t="s">
        <v>251</v>
      </c>
      <c r="B2015">
        <v>37</v>
      </c>
      <c r="C2015" t="s">
        <v>322</v>
      </c>
      <c r="D2015" t="s">
        <v>221</v>
      </c>
      <c r="E2015" t="s">
        <v>222</v>
      </c>
      <c r="F2015">
        <v>1965.72</v>
      </c>
      <c r="G2015">
        <v>0.10972</v>
      </c>
      <c r="H2015">
        <v>0.10972</v>
      </c>
      <c r="I2015" t="s">
        <v>252</v>
      </c>
      <c r="J2015" s="10">
        <v>45525</v>
      </c>
    </row>
    <row r="2017" spans="1:10" x14ac:dyDescent="0.35">
      <c r="A2017" t="s">
        <v>251</v>
      </c>
      <c r="B2017">
        <v>38</v>
      </c>
      <c r="C2017" t="s">
        <v>322</v>
      </c>
      <c r="D2017" t="s">
        <v>224</v>
      </c>
      <c r="E2017" t="s">
        <v>222</v>
      </c>
      <c r="F2017">
        <v>1880.76</v>
      </c>
      <c r="G2017" s="12">
        <v>5.3400000000000003E-2</v>
      </c>
      <c r="H2017" s="12">
        <v>5.3400000000000003E-2</v>
      </c>
      <c r="I2017" t="s">
        <v>253</v>
      </c>
      <c r="J2017">
        <v>45648</v>
      </c>
    </row>
    <row r="2019" spans="1:10" x14ac:dyDescent="0.35">
      <c r="A2019" t="s">
        <v>251</v>
      </c>
      <c r="B2019">
        <v>39</v>
      </c>
      <c r="C2019" t="s">
        <v>323</v>
      </c>
      <c r="D2019" t="s">
        <v>221</v>
      </c>
      <c r="E2019" t="s">
        <v>222</v>
      </c>
      <c r="F2019">
        <v>5374.67</v>
      </c>
      <c r="G2019">
        <v>0.29993999999999998</v>
      </c>
      <c r="H2019">
        <v>0.29993999999999998</v>
      </c>
      <c r="I2019" t="s">
        <v>252</v>
      </c>
      <c r="J2019" s="10">
        <v>45525</v>
      </c>
    </row>
    <row r="2021" spans="1:10" x14ac:dyDescent="0.35">
      <c r="A2021" t="s">
        <v>251</v>
      </c>
      <c r="B2021">
        <v>40</v>
      </c>
      <c r="C2021" t="s">
        <v>323</v>
      </c>
      <c r="D2021" t="s">
        <v>224</v>
      </c>
      <c r="E2021" t="s">
        <v>222</v>
      </c>
      <c r="F2021">
        <v>3798.48</v>
      </c>
      <c r="G2021">
        <v>0.10775999999999999</v>
      </c>
      <c r="H2021">
        <v>0.10775999999999999</v>
      </c>
      <c r="I2021" t="s">
        <v>253</v>
      </c>
      <c r="J2021" s="10">
        <v>45647.625</v>
      </c>
    </row>
    <row r="2023" spans="1:10" x14ac:dyDescent="0.35">
      <c r="A2023" t="s">
        <v>251</v>
      </c>
      <c r="B2023">
        <v>41</v>
      </c>
      <c r="C2023" t="s">
        <v>324</v>
      </c>
      <c r="D2023" t="s">
        <v>221</v>
      </c>
      <c r="E2023" t="s">
        <v>222</v>
      </c>
      <c r="F2023">
        <v>1332.25</v>
      </c>
      <c r="G2023" s="12">
        <v>7.4399999999999994E-2</v>
      </c>
      <c r="H2023" s="12">
        <v>7.4399999999999994E-2</v>
      </c>
      <c r="I2023" t="s">
        <v>252</v>
      </c>
      <c r="J2023" s="10">
        <v>45525</v>
      </c>
    </row>
    <row r="2025" spans="1:10" x14ac:dyDescent="0.35">
      <c r="A2025" t="s">
        <v>251</v>
      </c>
      <c r="B2025">
        <v>42</v>
      </c>
      <c r="C2025" t="s">
        <v>324</v>
      </c>
      <c r="D2025" t="s">
        <v>224</v>
      </c>
      <c r="E2025" t="s">
        <v>222</v>
      </c>
      <c r="F2025">
        <v>1020.9</v>
      </c>
      <c r="G2025" s="12">
        <v>2.9000000000000001E-2</v>
      </c>
      <c r="H2025" s="12">
        <v>2.9000000000000001E-2</v>
      </c>
      <c r="I2025" t="s">
        <v>253</v>
      </c>
      <c r="J2025">
        <v>45648</v>
      </c>
    </row>
    <row r="2027" spans="1:10" x14ac:dyDescent="0.35">
      <c r="A2027" t="s">
        <v>251</v>
      </c>
      <c r="B2027">
        <v>43</v>
      </c>
      <c r="C2027" t="s">
        <v>325</v>
      </c>
      <c r="D2027" t="s">
        <v>221</v>
      </c>
      <c r="E2027" t="s">
        <v>222</v>
      </c>
      <c r="F2027">
        <v>4026.23</v>
      </c>
      <c r="G2027">
        <v>0.22978000000000001</v>
      </c>
      <c r="H2027">
        <v>0.22978000000000001</v>
      </c>
      <c r="I2027" t="s">
        <v>252</v>
      </c>
      <c r="J2027" s="10">
        <v>45525</v>
      </c>
    </row>
    <row r="2029" spans="1:10" x14ac:dyDescent="0.35">
      <c r="A2029" t="s">
        <v>251</v>
      </c>
      <c r="B2029">
        <v>44</v>
      </c>
      <c r="C2029" t="s">
        <v>325</v>
      </c>
      <c r="D2029" t="s">
        <v>224</v>
      </c>
      <c r="E2029" t="s">
        <v>222</v>
      </c>
      <c r="F2029">
        <v>2787.22</v>
      </c>
      <c r="G2029" s="12">
        <v>7.9100000000000004E-2</v>
      </c>
      <c r="H2029" s="12">
        <v>7.9100000000000004E-2</v>
      </c>
      <c r="I2029" t="s">
        <v>253</v>
      </c>
      <c r="J2029" s="10">
        <v>45647.625</v>
      </c>
    </row>
    <row r="2031" spans="1:10" x14ac:dyDescent="0.35">
      <c r="A2031" t="s">
        <v>251</v>
      </c>
      <c r="B2031">
        <v>45</v>
      </c>
      <c r="C2031" t="s">
        <v>326</v>
      </c>
      <c r="D2031" t="s">
        <v>221</v>
      </c>
      <c r="E2031" t="s">
        <v>222</v>
      </c>
      <c r="F2031">
        <v>1925.11</v>
      </c>
      <c r="G2031">
        <v>0.10743999999999999</v>
      </c>
      <c r="H2031">
        <v>0.10743999999999999</v>
      </c>
      <c r="I2031" t="s">
        <v>252</v>
      </c>
      <c r="J2031" s="10">
        <v>45525</v>
      </c>
    </row>
    <row r="2033" spans="1:10" x14ac:dyDescent="0.35">
      <c r="A2033" t="s">
        <v>251</v>
      </c>
      <c r="B2033">
        <v>46</v>
      </c>
      <c r="C2033" t="s">
        <v>326</v>
      </c>
      <c r="D2033" t="s">
        <v>224</v>
      </c>
      <c r="E2033" t="s">
        <v>222</v>
      </c>
      <c r="F2033">
        <v>1860.37</v>
      </c>
      <c r="G2033" s="12">
        <v>5.28E-2</v>
      </c>
      <c r="H2033" s="12">
        <v>5.28E-2</v>
      </c>
      <c r="I2033" t="s">
        <v>253</v>
      </c>
      <c r="J2033">
        <v>45648</v>
      </c>
    </row>
    <row r="2035" spans="1:10" x14ac:dyDescent="0.35">
      <c r="A2035" t="s">
        <v>251</v>
      </c>
      <c r="B2035">
        <v>47</v>
      </c>
      <c r="C2035" t="s">
        <v>327</v>
      </c>
      <c r="D2035" t="s">
        <v>221</v>
      </c>
      <c r="E2035" t="s">
        <v>222</v>
      </c>
      <c r="F2035">
        <v>8542.23</v>
      </c>
      <c r="G2035">
        <v>0.48547000000000001</v>
      </c>
      <c r="H2035">
        <v>0.48547000000000001</v>
      </c>
      <c r="I2035" t="s">
        <v>252</v>
      </c>
      <c r="J2035" s="10">
        <v>45525</v>
      </c>
    </row>
    <row r="2037" spans="1:10" x14ac:dyDescent="0.35">
      <c r="A2037" t="s">
        <v>251</v>
      </c>
      <c r="B2037">
        <v>48</v>
      </c>
      <c r="C2037" t="s">
        <v>327</v>
      </c>
      <c r="D2037" t="s">
        <v>224</v>
      </c>
      <c r="E2037" t="s">
        <v>222</v>
      </c>
      <c r="F2037">
        <v>3816.61</v>
      </c>
      <c r="G2037">
        <v>0.10828</v>
      </c>
      <c r="H2037">
        <v>0.10828</v>
      </c>
      <c r="I2037" t="s">
        <v>253</v>
      </c>
      <c r="J2037" s="10">
        <v>45647.625</v>
      </c>
    </row>
    <row r="2039" spans="1:10" x14ac:dyDescent="0.35">
      <c r="A2039" t="s">
        <v>254</v>
      </c>
      <c r="B2039">
        <v>1</v>
      </c>
      <c r="C2039" t="s">
        <v>304</v>
      </c>
      <c r="D2039" t="s">
        <v>221</v>
      </c>
      <c r="E2039" t="s">
        <v>222</v>
      </c>
      <c r="F2039">
        <v>2324.58</v>
      </c>
      <c r="G2039">
        <v>0.13338</v>
      </c>
      <c r="H2039">
        <v>0.13338</v>
      </c>
      <c r="I2039" t="s">
        <v>255</v>
      </c>
      <c r="J2039" s="10">
        <v>45494</v>
      </c>
    </row>
    <row r="2041" spans="1:10" x14ac:dyDescent="0.35">
      <c r="A2041" t="s">
        <v>254</v>
      </c>
      <c r="B2041">
        <v>2</v>
      </c>
      <c r="C2041" t="s">
        <v>304</v>
      </c>
      <c r="D2041" t="s">
        <v>224</v>
      </c>
      <c r="E2041" t="s">
        <v>222</v>
      </c>
      <c r="F2041">
        <v>774.34</v>
      </c>
      <c r="G2041" s="12">
        <v>2.12E-2</v>
      </c>
      <c r="H2041" s="12">
        <v>2.12E-2</v>
      </c>
      <c r="I2041" t="s">
        <v>256</v>
      </c>
      <c r="J2041" s="10">
        <v>45647.958333333336</v>
      </c>
    </row>
    <row r="2043" spans="1:10" x14ac:dyDescent="0.35">
      <c r="A2043" t="s">
        <v>254</v>
      </c>
      <c r="B2043">
        <v>3</v>
      </c>
      <c r="C2043" t="s">
        <v>305</v>
      </c>
      <c r="D2043" t="s">
        <v>221</v>
      </c>
      <c r="E2043" t="s">
        <v>222</v>
      </c>
      <c r="F2043">
        <v>6458.99</v>
      </c>
      <c r="G2043">
        <v>0.37501000000000001</v>
      </c>
      <c r="H2043">
        <v>0.37501000000000001</v>
      </c>
      <c r="I2043" t="s">
        <v>255</v>
      </c>
      <c r="J2043" s="10">
        <v>45494</v>
      </c>
    </row>
    <row r="2045" spans="1:10" x14ac:dyDescent="0.35">
      <c r="A2045" t="s">
        <v>254</v>
      </c>
      <c r="B2045">
        <v>4</v>
      </c>
      <c r="C2045" t="s">
        <v>305</v>
      </c>
      <c r="D2045" t="s">
        <v>224</v>
      </c>
      <c r="E2045" t="s">
        <v>222</v>
      </c>
      <c r="F2045">
        <v>4534.7700000000004</v>
      </c>
      <c r="G2045">
        <v>0.12393999999999999</v>
      </c>
      <c r="H2045">
        <v>0.12393999999999999</v>
      </c>
      <c r="I2045" t="s">
        <v>256</v>
      </c>
      <c r="J2045" s="10">
        <v>45647.333333333336</v>
      </c>
    </row>
    <row r="2047" spans="1:10" x14ac:dyDescent="0.35">
      <c r="A2047" t="s">
        <v>254</v>
      </c>
      <c r="B2047">
        <v>5</v>
      </c>
      <c r="C2047" t="s">
        <v>306</v>
      </c>
      <c r="D2047" t="s">
        <v>221</v>
      </c>
      <c r="E2047" t="s">
        <v>222</v>
      </c>
      <c r="F2047">
        <v>1692.96</v>
      </c>
      <c r="G2047">
        <v>0.1013</v>
      </c>
      <c r="H2047">
        <v>0.1013</v>
      </c>
      <c r="I2047" t="s">
        <v>255</v>
      </c>
      <c r="J2047" s="10">
        <v>45494</v>
      </c>
    </row>
    <row r="2049" spans="1:10" x14ac:dyDescent="0.35">
      <c r="A2049" t="s">
        <v>254</v>
      </c>
      <c r="B2049">
        <v>6</v>
      </c>
      <c r="C2049" t="s">
        <v>306</v>
      </c>
      <c r="D2049" t="s">
        <v>224</v>
      </c>
      <c r="E2049" t="s">
        <v>222</v>
      </c>
      <c r="F2049">
        <v>0</v>
      </c>
      <c r="G2049">
        <v>0</v>
      </c>
      <c r="H2049">
        <v>0</v>
      </c>
      <c r="J2049" s="11">
        <v>0</v>
      </c>
    </row>
    <row r="2051" spans="1:10" x14ac:dyDescent="0.35">
      <c r="A2051" t="s">
        <v>254</v>
      </c>
      <c r="B2051">
        <v>7</v>
      </c>
      <c r="C2051" t="s">
        <v>307</v>
      </c>
      <c r="D2051" t="s">
        <v>221</v>
      </c>
      <c r="E2051" t="s">
        <v>222</v>
      </c>
      <c r="F2051">
        <v>5284.41</v>
      </c>
      <c r="G2051">
        <v>0.31923000000000001</v>
      </c>
      <c r="H2051">
        <v>0.31923000000000001</v>
      </c>
      <c r="I2051" t="s">
        <v>255</v>
      </c>
      <c r="J2051" s="10">
        <v>45494</v>
      </c>
    </row>
    <row r="2053" spans="1:10" x14ac:dyDescent="0.35">
      <c r="A2053" t="s">
        <v>254</v>
      </c>
      <c r="B2053">
        <v>8</v>
      </c>
      <c r="C2053" t="s">
        <v>307</v>
      </c>
      <c r="D2053" t="s">
        <v>224</v>
      </c>
      <c r="E2053" t="s">
        <v>222</v>
      </c>
      <c r="F2053">
        <v>3310.7</v>
      </c>
      <c r="G2053" s="12">
        <v>9.0399999999999994E-2</v>
      </c>
      <c r="H2053" s="12">
        <v>9.0399999999999994E-2</v>
      </c>
      <c r="I2053" t="s">
        <v>256</v>
      </c>
      <c r="J2053" s="10">
        <v>45647.333333333336</v>
      </c>
    </row>
    <row r="2055" spans="1:10" x14ac:dyDescent="0.35">
      <c r="A2055" t="s">
        <v>254</v>
      </c>
      <c r="B2055">
        <v>9</v>
      </c>
      <c r="C2055" t="s">
        <v>308</v>
      </c>
      <c r="D2055" t="s">
        <v>221</v>
      </c>
      <c r="E2055" t="s">
        <v>222</v>
      </c>
      <c r="F2055">
        <v>2389.62</v>
      </c>
      <c r="G2055">
        <v>0.14133000000000001</v>
      </c>
      <c r="H2055">
        <v>0.14133000000000001</v>
      </c>
      <c r="I2055" t="s">
        <v>255</v>
      </c>
      <c r="J2055" s="10">
        <v>45494</v>
      </c>
    </row>
    <row r="2057" spans="1:10" x14ac:dyDescent="0.35">
      <c r="A2057" t="s">
        <v>254</v>
      </c>
      <c r="B2057">
        <v>10</v>
      </c>
      <c r="C2057" t="s">
        <v>308</v>
      </c>
      <c r="D2057" t="s">
        <v>224</v>
      </c>
      <c r="E2057" t="s">
        <v>222</v>
      </c>
      <c r="F2057">
        <v>996.68</v>
      </c>
      <c r="G2057" s="12">
        <v>2.7300000000000001E-2</v>
      </c>
      <c r="H2057" s="12">
        <v>2.7300000000000001E-2</v>
      </c>
      <c r="I2057" t="s">
        <v>256</v>
      </c>
      <c r="J2057" s="10">
        <v>45647.666666666664</v>
      </c>
    </row>
    <row r="2059" spans="1:10" x14ac:dyDescent="0.35">
      <c r="A2059" t="s">
        <v>254</v>
      </c>
      <c r="B2059">
        <v>11</v>
      </c>
      <c r="C2059" t="s">
        <v>309</v>
      </c>
      <c r="D2059" t="s">
        <v>221</v>
      </c>
      <c r="E2059" t="s">
        <v>222</v>
      </c>
      <c r="F2059">
        <v>6533.13</v>
      </c>
      <c r="G2059">
        <v>0.38589000000000001</v>
      </c>
      <c r="H2059">
        <v>0.38589000000000001</v>
      </c>
      <c r="I2059" t="s">
        <v>255</v>
      </c>
      <c r="J2059" s="10">
        <v>45494</v>
      </c>
    </row>
    <row r="2061" spans="1:10" x14ac:dyDescent="0.35">
      <c r="A2061" t="s">
        <v>254</v>
      </c>
      <c r="B2061">
        <v>12</v>
      </c>
      <c r="C2061" t="s">
        <v>309</v>
      </c>
      <c r="D2061" t="s">
        <v>224</v>
      </c>
      <c r="E2061" t="s">
        <v>222</v>
      </c>
      <c r="F2061">
        <v>4538.03</v>
      </c>
      <c r="G2061">
        <v>0.12401</v>
      </c>
      <c r="H2061">
        <v>0.12401</v>
      </c>
      <c r="I2061" t="s">
        <v>256</v>
      </c>
      <c r="J2061" s="10">
        <v>45647.333333333336</v>
      </c>
    </row>
    <row r="2063" spans="1:10" x14ac:dyDescent="0.35">
      <c r="A2063" t="s">
        <v>254</v>
      </c>
      <c r="B2063">
        <v>13</v>
      </c>
      <c r="C2063" t="s">
        <v>310</v>
      </c>
      <c r="D2063" t="s">
        <v>221</v>
      </c>
      <c r="E2063" t="s">
        <v>222</v>
      </c>
      <c r="F2063">
        <v>2315.7800000000002</v>
      </c>
      <c r="G2063">
        <v>0.13286999999999999</v>
      </c>
      <c r="H2063">
        <v>0.13286999999999999</v>
      </c>
      <c r="I2063" t="s">
        <v>255</v>
      </c>
      <c r="J2063" s="10">
        <v>45494</v>
      </c>
    </row>
    <row r="2065" spans="1:10" x14ac:dyDescent="0.35">
      <c r="A2065" t="s">
        <v>254</v>
      </c>
      <c r="B2065">
        <v>14</v>
      </c>
      <c r="C2065" t="s">
        <v>310</v>
      </c>
      <c r="D2065" t="s">
        <v>224</v>
      </c>
      <c r="E2065" t="s">
        <v>222</v>
      </c>
      <c r="F2065">
        <v>771.13</v>
      </c>
      <c r="G2065" s="12">
        <v>2.1100000000000001E-2</v>
      </c>
      <c r="H2065" s="12">
        <v>2.1100000000000001E-2</v>
      </c>
      <c r="I2065" t="s">
        <v>256</v>
      </c>
      <c r="J2065" s="10">
        <v>45647.958333333336</v>
      </c>
    </row>
    <row r="2067" spans="1:10" x14ac:dyDescent="0.35">
      <c r="A2067" t="s">
        <v>254</v>
      </c>
      <c r="B2067">
        <v>15</v>
      </c>
      <c r="C2067" t="s">
        <v>311</v>
      </c>
      <c r="D2067" t="s">
        <v>221</v>
      </c>
      <c r="E2067" t="s">
        <v>222</v>
      </c>
      <c r="F2067">
        <v>9763.15</v>
      </c>
      <c r="G2067">
        <v>0.60131999999999997</v>
      </c>
      <c r="H2067">
        <v>0.60131999999999997</v>
      </c>
      <c r="I2067" t="s">
        <v>255</v>
      </c>
      <c r="J2067" s="10">
        <v>45494</v>
      </c>
    </row>
    <row r="2069" spans="1:10" x14ac:dyDescent="0.35">
      <c r="A2069" t="s">
        <v>254</v>
      </c>
      <c r="B2069">
        <v>16</v>
      </c>
      <c r="C2069" t="s">
        <v>311</v>
      </c>
      <c r="D2069" t="s">
        <v>224</v>
      </c>
      <c r="E2069" t="s">
        <v>222</v>
      </c>
      <c r="F2069">
        <v>4536.25</v>
      </c>
      <c r="G2069">
        <v>0.12398000000000001</v>
      </c>
      <c r="H2069">
        <v>0.12398000000000001</v>
      </c>
      <c r="I2069" t="s">
        <v>256</v>
      </c>
      <c r="J2069" s="10">
        <v>45647.333333333336</v>
      </c>
    </row>
    <row r="2071" spans="1:10" x14ac:dyDescent="0.35">
      <c r="A2071" t="s">
        <v>254</v>
      </c>
      <c r="B2071">
        <v>17</v>
      </c>
      <c r="C2071" t="s">
        <v>312</v>
      </c>
      <c r="D2071" t="s">
        <v>221</v>
      </c>
      <c r="E2071" t="s">
        <v>222</v>
      </c>
      <c r="F2071">
        <v>1684.18</v>
      </c>
      <c r="G2071">
        <v>0.10222000000000001</v>
      </c>
      <c r="H2071">
        <v>0.10222000000000001</v>
      </c>
      <c r="I2071" t="s">
        <v>255</v>
      </c>
      <c r="J2071" s="10">
        <v>45494</v>
      </c>
    </row>
    <row r="2073" spans="1:10" x14ac:dyDescent="0.35">
      <c r="A2073" t="s">
        <v>254</v>
      </c>
      <c r="B2073">
        <v>18</v>
      </c>
      <c r="C2073" t="s">
        <v>312</v>
      </c>
      <c r="D2073" t="s">
        <v>224</v>
      </c>
      <c r="E2073" t="s">
        <v>222</v>
      </c>
      <c r="F2073">
        <v>0</v>
      </c>
      <c r="G2073">
        <v>0</v>
      </c>
      <c r="H2073">
        <v>0</v>
      </c>
      <c r="J2073" s="11">
        <v>0</v>
      </c>
    </row>
    <row r="2075" spans="1:10" x14ac:dyDescent="0.35">
      <c r="A2075" t="s">
        <v>254</v>
      </c>
      <c r="B2075">
        <v>19</v>
      </c>
      <c r="C2075" t="s">
        <v>313</v>
      </c>
      <c r="D2075" t="s">
        <v>221</v>
      </c>
      <c r="E2075" t="s">
        <v>222</v>
      </c>
      <c r="F2075">
        <v>8754.4</v>
      </c>
      <c r="G2075">
        <v>0.53920000000000001</v>
      </c>
      <c r="H2075">
        <v>0.53920000000000001</v>
      </c>
      <c r="I2075" t="s">
        <v>255</v>
      </c>
      <c r="J2075" s="10">
        <v>45494</v>
      </c>
    </row>
    <row r="2077" spans="1:10" x14ac:dyDescent="0.35">
      <c r="A2077" t="s">
        <v>254</v>
      </c>
      <c r="B2077">
        <v>20</v>
      </c>
      <c r="C2077" t="s">
        <v>313</v>
      </c>
      <c r="D2077" t="s">
        <v>224</v>
      </c>
      <c r="E2077" t="s">
        <v>222</v>
      </c>
      <c r="F2077">
        <v>3311.97</v>
      </c>
      <c r="G2077" s="12">
        <v>9.0499999999999997E-2</v>
      </c>
      <c r="H2077" s="12">
        <v>9.0499999999999997E-2</v>
      </c>
      <c r="I2077" t="s">
        <v>256</v>
      </c>
      <c r="J2077" s="10">
        <v>45647.333333333336</v>
      </c>
    </row>
    <row r="2079" spans="1:10" x14ac:dyDescent="0.35">
      <c r="A2079" t="s">
        <v>254</v>
      </c>
      <c r="B2079">
        <v>21</v>
      </c>
      <c r="C2079" t="s">
        <v>314</v>
      </c>
      <c r="D2079" t="s">
        <v>221</v>
      </c>
      <c r="E2079" t="s">
        <v>222</v>
      </c>
      <c r="F2079">
        <v>2382.2399999999998</v>
      </c>
      <c r="G2079">
        <v>0.14088999999999999</v>
      </c>
      <c r="H2079">
        <v>0.14088999999999999</v>
      </c>
      <c r="I2079" t="s">
        <v>255</v>
      </c>
      <c r="J2079" s="10">
        <v>45494</v>
      </c>
    </row>
    <row r="2081" spans="1:10" x14ac:dyDescent="0.35">
      <c r="A2081" t="s">
        <v>254</v>
      </c>
      <c r="B2081">
        <v>22</v>
      </c>
      <c r="C2081" t="s">
        <v>314</v>
      </c>
      <c r="D2081" t="s">
        <v>224</v>
      </c>
      <c r="E2081" t="s">
        <v>222</v>
      </c>
      <c r="F2081">
        <v>994.16</v>
      </c>
      <c r="G2081" s="12">
        <v>2.7199999999999998E-2</v>
      </c>
      <c r="H2081" s="12">
        <v>2.7199999999999998E-2</v>
      </c>
      <c r="I2081" t="s">
        <v>256</v>
      </c>
      <c r="J2081" s="10">
        <v>45647.666666666664</v>
      </c>
    </row>
    <row r="2083" spans="1:10" x14ac:dyDescent="0.35">
      <c r="A2083" t="s">
        <v>254</v>
      </c>
      <c r="B2083">
        <v>23</v>
      </c>
      <c r="C2083" t="s">
        <v>315</v>
      </c>
      <c r="D2083" t="s">
        <v>221</v>
      </c>
      <c r="E2083" t="s">
        <v>222</v>
      </c>
      <c r="F2083">
        <v>9779.7800000000007</v>
      </c>
      <c r="G2083">
        <v>0.60233999999999999</v>
      </c>
      <c r="H2083">
        <v>0.60233999999999999</v>
      </c>
      <c r="I2083" t="s">
        <v>255</v>
      </c>
      <c r="J2083" s="10">
        <v>45494</v>
      </c>
    </row>
    <row r="2085" spans="1:10" x14ac:dyDescent="0.35">
      <c r="A2085" t="s">
        <v>254</v>
      </c>
      <c r="B2085">
        <v>24</v>
      </c>
      <c r="C2085" t="s">
        <v>315</v>
      </c>
      <c r="D2085" t="s">
        <v>224</v>
      </c>
      <c r="E2085" t="s">
        <v>222</v>
      </c>
      <c r="F2085">
        <v>4537.3500000000004</v>
      </c>
      <c r="G2085">
        <v>0.12399</v>
      </c>
      <c r="H2085">
        <v>0.12399</v>
      </c>
      <c r="I2085" t="s">
        <v>256</v>
      </c>
      <c r="J2085" s="10">
        <v>45647.333333333336</v>
      </c>
    </row>
    <row r="2087" spans="1:10" x14ac:dyDescent="0.35">
      <c r="A2087" t="s">
        <v>254</v>
      </c>
      <c r="B2087">
        <v>25</v>
      </c>
      <c r="C2087" t="s">
        <v>316</v>
      </c>
      <c r="D2087" t="s">
        <v>221</v>
      </c>
      <c r="E2087" t="s">
        <v>222</v>
      </c>
      <c r="F2087">
        <v>2317.85</v>
      </c>
      <c r="G2087">
        <v>0.13299</v>
      </c>
      <c r="H2087">
        <v>0.13299</v>
      </c>
      <c r="I2087" t="s">
        <v>255</v>
      </c>
      <c r="J2087" s="10">
        <v>45494</v>
      </c>
    </row>
    <row r="2089" spans="1:10" x14ac:dyDescent="0.35">
      <c r="A2089" t="s">
        <v>254</v>
      </c>
      <c r="B2089">
        <v>26</v>
      </c>
      <c r="C2089" t="s">
        <v>316</v>
      </c>
      <c r="D2089" t="s">
        <v>224</v>
      </c>
      <c r="E2089" t="s">
        <v>222</v>
      </c>
      <c r="F2089">
        <v>770.22</v>
      </c>
      <c r="G2089" s="12">
        <v>2.1100000000000001E-2</v>
      </c>
      <c r="H2089" s="12">
        <v>2.1100000000000001E-2</v>
      </c>
      <c r="I2089" t="s">
        <v>256</v>
      </c>
      <c r="J2089" s="10">
        <v>45647.958333333336</v>
      </c>
    </row>
    <row r="2091" spans="1:10" x14ac:dyDescent="0.35">
      <c r="A2091" t="s">
        <v>254</v>
      </c>
      <c r="B2091">
        <v>27</v>
      </c>
      <c r="C2091" t="s">
        <v>317</v>
      </c>
      <c r="D2091" t="s">
        <v>221</v>
      </c>
      <c r="E2091" t="s">
        <v>222</v>
      </c>
      <c r="F2091">
        <v>9534.99</v>
      </c>
      <c r="G2091">
        <v>0.58616000000000001</v>
      </c>
      <c r="H2091">
        <v>0.58616000000000001</v>
      </c>
      <c r="I2091" t="s">
        <v>255</v>
      </c>
      <c r="J2091" s="10">
        <v>45494</v>
      </c>
    </row>
    <row r="2093" spans="1:10" x14ac:dyDescent="0.35">
      <c r="A2093" t="s">
        <v>254</v>
      </c>
      <c r="B2093">
        <v>28</v>
      </c>
      <c r="C2093" t="s">
        <v>317</v>
      </c>
      <c r="D2093" t="s">
        <v>224</v>
      </c>
      <c r="E2093" t="s">
        <v>222</v>
      </c>
      <c r="F2093">
        <v>4536.2</v>
      </c>
      <c r="G2093">
        <v>0.12398000000000001</v>
      </c>
      <c r="H2093">
        <v>0.12398000000000001</v>
      </c>
      <c r="I2093" t="s">
        <v>256</v>
      </c>
      <c r="J2093" s="10">
        <v>45647.333333333336</v>
      </c>
    </row>
    <row r="2095" spans="1:10" x14ac:dyDescent="0.35">
      <c r="A2095" t="s">
        <v>254</v>
      </c>
      <c r="B2095">
        <v>29</v>
      </c>
      <c r="C2095" t="s">
        <v>318</v>
      </c>
      <c r="D2095" t="s">
        <v>221</v>
      </c>
      <c r="E2095" t="s">
        <v>222</v>
      </c>
      <c r="F2095">
        <v>1686.53</v>
      </c>
      <c r="G2095">
        <v>0.10092</v>
      </c>
      <c r="H2095">
        <v>0.10092</v>
      </c>
      <c r="I2095" t="s">
        <v>255</v>
      </c>
      <c r="J2095" s="10">
        <v>45494</v>
      </c>
    </row>
    <row r="2097" spans="1:10" x14ac:dyDescent="0.35">
      <c r="A2097" t="s">
        <v>254</v>
      </c>
      <c r="B2097">
        <v>30</v>
      </c>
      <c r="C2097" t="s">
        <v>318</v>
      </c>
      <c r="D2097" t="s">
        <v>224</v>
      </c>
      <c r="E2097" t="s">
        <v>222</v>
      </c>
      <c r="F2097">
        <v>0</v>
      </c>
      <c r="G2097">
        <v>0</v>
      </c>
      <c r="H2097">
        <v>0</v>
      </c>
      <c r="J2097" s="11">
        <v>0</v>
      </c>
    </row>
    <row r="2099" spans="1:10" x14ac:dyDescent="0.35">
      <c r="A2099" t="s">
        <v>254</v>
      </c>
      <c r="B2099">
        <v>31</v>
      </c>
      <c r="C2099" t="s">
        <v>319</v>
      </c>
      <c r="D2099" t="s">
        <v>221</v>
      </c>
      <c r="E2099" t="s">
        <v>222</v>
      </c>
      <c r="F2099">
        <v>5218.75</v>
      </c>
      <c r="G2099">
        <v>0.31756000000000001</v>
      </c>
      <c r="H2099">
        <v>0.31756000000000001</v>
      </c>
      <c r="I2099" t="s">
        <v>255</v>
      </c>
      <c r="J2099" s="10">
        <v>45494</v>
      </c>
    </row>
    <row r="2101" spans="1:10" x14ac:dyDescent="0.35">
      <c r="A2101" t="s">
        <v>254</v>
      </c>
      <c r="B2101">
        <v>32</v>
      </c>
      <c r="C2101" t="s">
        <v>319</v>
      </c>
      <c r="D2101" t="s">
        <v>224</v>
      </c>
      <c r="E2101" t="s">
        <v>222</v>
      </c>
      <c r="F2101">
        <v>3310.67</v>
      </c>
      <c r="G2101" s="12">
        <v>9.0399999999999994E-2</v>
      </c>
      <c r="H2101" s="12">
        <v>9.0399999999999994E-2</v>
      </c>
      <c r="I2101" t="s">
        <v>256</v>
      </c>
      <c r="J2101" s="10">
        <v>45647.333333333336</v>
      </c>
    </row>
    <row r="2103" spans="1:10" x14ac:dyDescent="0.35">
      <c r="A2103" t="s">
        <v>254</v>
      </c>
      <c r="B2103">
        <v>33</v>
      </c>
      <c r="C2103" t="s">
        <v>320</v>
      </c>
      <c r="D2103" t="s">
        <v>221</v>
      </c>
      <c r="E2103" t="s">
        <v>222</v>
      </c>
      <c r="F2103">
        <v>2388.15</v>
      </c>
      <c r="G2103">
        <v>0.14122999999999999</v>
      </c>
      <c r="H2103">
        <v>0.14122999999999999</v>
      </c>
      <c r="I2103" t="s">
        <v>255</v>
      </c>
      <c r="J2103" s="10">
        <v>45494</v>
      </c>
    </row>
    <row r="2105" spans="1:10" x14ac:dyDescent="0.35">
      <c r="A2105" t="s">
        <v>254</v>
      </c>
      <c r="B2105">
        <v>34</v>
      </c>
      <c r="C2105" t="s">
        <v>320</v>
      </c>
      <c r="D2105" t="s">
        <v>224</v>
      </c>
      <c r="E2105" t="s">
        <v>222</v>
      </c>
      <c r="F2105">
        <v>1000.82</v>
      </c>
      <c r="G2105" s="12">
        <v>2.7400000000000001E-2</v>
      </c>
      <c r="H2105" s="12">
        <v>2.7400000000000001E-2</v>
      </c>
      <c r="I2105" t="s">
        <v>256</v>
      </c>
      <c r="J2105" s="10">
        <v>45647.666666666664</v>
      </c>
    </row>
    <row r="2107" spans="1:10" x14ac:dyDescent="0.35">
      <c r="A2107" t="s">
        <v>254</v>
      </c>
      <c r="B2107">
        <v>35</v>
      </c>
      <c r="C2107" t="s">
        <v>321</v>
      </c>
      <c r="D2107" t="s">
        <v>221</v>
      </c>
      <c r="E2107" t="s">
        <v>222</v>
      </c>
      <c r="F2107">
        <v>6528.1</v>
      </c>
      <c r="G2107">
        <v>0.40100999999999998</v>
      </c>
      <c r="H2107">
        <v>0.40100999999999998</v>
      </c>
      <c r="I2107" t="s">
        <v>255</v>
      </c>
      <c r="J2107" s="10">
        <v>45494</v>
      </c>
    </row>
    <row r="2109" spans="1:10" x14ac:dyDescent="0.35">
      <c r="A2109" t="s">
        <v>254</v>
      </c>
      <c r="B2109">
        <v>36</v>
      </c>
      <c r="C2109" t="s">
        <v>321</v>
      </c>
      <c r="D2109" t="s">
        <v>224</v>
      </c>
      <c r="E2109" t="s">
        <v>222</v>
      </c>
      <c r="F2109">
        <v>4534.58</v>
      </c>
      <c r="G2109">
        <v>0.12391000000000001</v>
      </c>
      <c r="H2109">
        <v>0.12391000000000001</v>
      </c>
      <c r="I2109" t="s">
        <v>256</v>
      </c>
      <c r="J2109" s="10">
        <v>45647.333333333336</v>
      </c>
    </row>
    <row r="2111" spans="1:10" x14ac:dyDescent="0.35">
      <c r="A2111" t="s">
        <v>254</v>
      </c>
      <c r="B2111">
        <v>37</v>
      </c>
      <c r="C2111" t="s">
        <v>322</v>
      </c>
      <c r="D2111" t="s">
        <v>221</v>
      </c>
      <c r="E2111" t="s">
        <v>222</v>
      </c>
      <c r="F2111">
        <v>2385.9299999999998</v>
      </c>
      <c r="G2111">
        <v>0.1411</v>
      </c>
      <c r="H2111">
        <v>0.1411</v>
      </c>
      <c r="I2111" t="s">
        <v>255</v>
      </c>
      <c r="J2111" s="10">
        <v>45494</v>
      </c>
    </row>
    <row r="2113" spans="1:10" x14ac:dyDescent="0.35">
      <c r="A2113" t="s">
        <v>254</v>
      </c>
      <c r="B2113">
        <v>38</v>
      </c>
      <c r="C2113" t="s">
        <v>322</v>
      </c>
      <c r="D2113" t="s">
        <v>224</v>
      </c>
      <c r="E2113" t="s">
        <v>222</v>
      </c>
      <c r="F2113">
        <v>998.31</v>
      </c>
      <c r="G2113" s="12">
        <v>2.7300000000000001E-2</v>
      </c>
      <c r="H2113" s="12">
        <v>2.7300000000000001E-2</v>
      </c>
      <c r="I2113" t="s">
        <v>256</v>
      </c>
      <c r="J2113" s="10">
        <v>45647.666666666664</v>
      </c>
    </row>
    <row r="2115" spans="1:10" x14ac:dyDescent="0.35">
      <c r="A2115" t="s">
        <v>254</v>
      </c>
      <c r="B2115">
        <v>39</v>
      </c>
      <c r="C2115" t="s">
        <v>323</v>
      </c>
      <c r="D2115" t="s">
        <v>221</v>
      </c>
      <c r="E2115" t="s">
        <v>222</v>
      </c>
      <c r="F2115">
        <v>6708.14</v>
      </c>
      <c r="G2115">
        <v>0.41211999999999999</v>
      </c>
      <c r="H2115">
        <v>0.41211999999999999</v>
      </c>
      <c r="I2115" t="s">
        <v>255</v>
      </c>
      <c r="J2115" s="10">
        <v>45494</v>
      </c>
    </row>
    <row r="2117" spans="1:10" x14ac:dyDescent="0.35">
      <c r="A2117" t="s">
        <v>254</v>
      </c>
      <c r="B2117">
        <v>40</v>
      </c>
      <c r="C2117" t="s">
        <v>323</v>
      </c>
      <c r="D2117" t="s">
        <v>224</v>
      </c>
      <c r="E2117" t="s">
        <v>222</v>
      </c>
      <c r="F2117">
        <v>4537.8900000000003</v>
      </c>
      <c r="G2117">
        <v>0.124</v>
      </c>
      <c r="H2117">
        <v>0.124</v>
      </c>
      <c r="I2117" t="s">
        <v>256</v>
      </c>
      <c r="J2117" s="10">
        <v>45647.333333333336</v>
      </c>
    </row>
    <row r="2119" spans="1:10" x14ac:dyDescent="0.35">
      <c r="A2119" t="s">
        <v>254</v>
      </c>
      <c r="B2119">
        <v>41</v>
      </c>
      <c r="C2119" t="s">
        <v>324</v>
      </c>
      <c r="D2119" t="s">
        <v>221</v>
      </c>
      <c r="E2119" t="s">
        <v>222</v>
      </c>
      <c r="F2119">
        <v>1684.36</v>
      </c>
      <c r="G2119">
        <v>0.10079</v>
      </c>
      <c r="H2119">
        <v>0.10079</v>
      </c>
      <c r="I2119" t="s">
        <v>255</v>
      </c>
      <c r="J2119" s="10">
        <v>45494</v>
      </c>
    </row>
    <row r="2121" spans="1:10" x14ac:dyDescent="0.35">
      <c r="A2121" t="s">
        <v>254</v>
      </c>
      <c r="B2121">
        <v>42</v>
      </c>
      <c r="C2121" t="s">
        <v>324</v>
      </c>
      <c r="D2121" t="s">
        <v>224</v>
      </c>
      <c r="E2121" t="s">
        <v>222</v>
      </c>
      <c r="F2121">
        <v>0</v>
      </c>
      <c r="G2121">
        <v>0</v>
      </c>
      <c r="H2121">
        <v>0</v>
      </c>
      <c r="J2121" s="11">
        <v>0</v>
      </c>
    </row>
    <row r="2123" spans="1:10" x14ac:dyDescent="0.35">
      <c r="A2123" t="s">
        <v>254</v>
      </c>
      <c r="B2123">
        <v>43</v>
      </c>
      <c r="C2123" t="s">
        <v>325</v>
      </c>
      <c r="D2123" t="s">
        <v>221</v>
      </c>
      <c r="E2123" t="s">
        <v>222</v>
      </c>
      <c r="F2123">
        <v>5217.1000000000004</v>
      </c>
      <c r="G2123">
        <v>0.31746000000000002</v>
      </c>
      <c r="H2123">
        <v>0.31746000000000002</v>
      </c>
      <c r="I2123" t="s">
        <v>255</v>
      </c>
      <c r="J2123" s="10">
        <v>45494</v>
      </c>
    </row>
    <row r="2125" spans="1:10" x14ac:dyDescent="0.35">
      <c r="A2125" t="s">
        <v>254</v>
      </c>
      <c r="B2125">
        <v>44</v>
      </c>
      <c r="C2125" t="s">
        <v>325</v>
      </c>
      <c r="D2125" t="s">
        <v>224</v>
      </c>
      <c r="E2125" t="s">
        <v>222</v>
      </c>
      <c r="F2125">
        <v>3312.04</v>
      </c>
      <c r="G2125" s="12">
        <v>9.0499999999999997E-2</v>
      </c>
      <c r="H2125" s="12">
        <v>9.0499999999999997E-2</v>
      </c>
      <c r="I2125" t="s">
        <v>256</v>
      </c>
      <c r="J2125" s="10">
        <v>45647.333333333336</v>
      </c>
    </row>
    <row r="2127" spans="1:10" x14ac:dyDescent="0.35">
      <c r="A2127" t="s">
        <v>254</v>
      </c>
      <c r="B2127">
        <v>45</v>
      </c>
      <c r="C2127" t="s">
        <v>326</v>
      </c>
      <c r="D2127" t="s">
        <v>221</v>
      </c>
      <c r="E2127" t="s">
        <v>222</v>
      </c>
      <c r="F2127">
        <v>2315.7399999999998</v>
      </c>
      <c r="G2127">
        <v>0.13286999999999999</v>
      </c>
      <c r="H2127">
        <v>0.13286999999999999</v>
      </c>
      <c r="I2127" t="s">
        <v>255</v>
      </c>
      <c r="J2127" s="10">
        <v>45494</v>
      </c>
    </row>
    <row r="2129" spans="1:10" x14ac:dyDescent="0.35">
      <c r="A2129" t="s">
        <v>254</v>
      </c>
      <c r="B2129">
        <v>46</v>
      </c>
      <c r="C2129" t="s">
        <v>326</v>
      </c>
      <c r="D2129" t="s">
        <v>224</v>
      </c>
      <c r="E2129" t="s">
        <v>222</v>
      </c>
      <c r="F2129">
        <v>767.01</v>
      </c>
      <c r="G2129" s="12">
        <v>2.1000000000000001E-2</v>
      </c>
      <c r="H2129" s="12">
        <v>2.1000000000000001E-2</v>
      </c>
      <c r="I2129" t="s">
        <v>256</v>
      </c>
      <c r="J2129" s="10">
        <v>45647.958333333336</v>
      </c>
    </row>
    <row r="2131" spans="1:10" x14ac:dyDescent="0.35">
      <c r="A2131" t="s">
        <v>254</v>
      </c>
      <c r="B2131">
        <v>47</v>
      </c>
      <c r="C2131" t="s">
        <v>327</v>
      </c>
      <c r="D2131" t="s">
        <v>221</v>
      </c>
      <c r="E2131" t="s">
        <v>222</v>
      </c>
      <c r="F2131">
        <v>9571.33</v>
      </c>
      <c r="G2131">
        <v>0.58784999999999998</v>
      </c>
      <c r="H2131">
        <v>0.58784999999999998</v>
      </c>
      <c r="I2131" t="s">
        <v>255</v>
      </c>
      <c r="J2131" s="10">
        <v>45494</v>
      </c>
    </row>
    <row r="2133" spans="1:10" x14ac:dyDescent="0.35">
      <c r="A2133" t="s">
        <v>254</v>
      </c>
      <c r="B2133">
        <v>48</v>
      </c>
      <c r="C2133" t="s">
        <v>327</v>
      </c>
      <c r="D2133" t="s">
        <v>224</v>
      </c>
      <c r="E2133" t="s">
        <v>222</v>
      </c>
      <c r="F2133">
        <v>4537.6899999999996</v>
      </c>
      <c r="G2133">
        <v>0.12402000000000001</v>
      </c>
      <c r="H2133">
        <v>0.12402000000000001</v>
      </c>
      <c r="I2133" t="s">
        <v>256</v>
      </c>
      <c r="J2133" s="10">
        <v>45647.333333333336</v>
      </c>
    </row>
    <row r="2135" spans="1:10" x14ac:dyDescent="0.35">
      <c r="A2135" t="s">
        <v>257</v>
      </c>
      <c r="B2135">
        <v>1</v>
      </c>
      <c r="C2135" t="s">
        <v>304</v>
      </c>
      <c r="D2135" t="s">
        <v>221</v>
      </c>
      <c r="E2135" t="s">
        <v>222</v>
      </c>
      <c r="F2135">
        <v>1217.43</v>
      </c>
      <c r="G2135" s="12">
        <v>6.3799999999999996E-2</v>
      </c>
      <c r="H2135" s="12">
        <v>6.3799999999999996E-2</v>
      </c>
      <c r="I2135" t="s">
        <v>258</v>
      </c>
      <c r="J2135" s="10">
        <v>45494</v>
      </c>
    </row>
    <row r="2137" spans="1:10" x14ac:dyDescent="0.35">
      <c r="A2137" t="s">
        <v>257</v>
      </c>
      <c r="B2137">
        <v>2</v>
      </c>
      <c r="C2137" t="s">
        <v>304</v>
      </c>
      <c r="D2137" t="s">
        <v>224</v>
      </c>
      <c r="E2137" t="s">
        <v>222</v>
      </c>
      <c r="F2137">
        <v>2133.4299999999998</v>
      </c>
      <c r="G2137" s="12">
        <v>5.6599999999999998E-2</v>
      </c>
      <c r="H2137" s="12">
        <v>5.6599999999999998E-2</v>
      </c>
      <c r="I2137" t="s">
        <v>259</v>
      </c>
      <c r="J2137" s="10">
        <v>45312.320833333331</v>
      </c>
    </row>
    <row r="2139" spans="1:10" x14ac:dyDescent="0.35">
      <c r="A2139" t="s">
        <v>257</v>
      </c>
      <c r="B2139">
        <v>3</v>
      </c>
      <c r="C2139" t="s">
        <v>305</v>
      </c>
      <c r="D2139" t="s">
        <v>221</v>
      </c>
      <c r="E2139" t="s">
        <v>222</v>
      </c>
      <c r="F2139">
        <v>4738.8999999999996</v>
      </c>
      <c r="G2139">
        <v>0.24840000000000001</v>
      </c>
      <c r="H2139">
        <v>0.24840000000000001</v>
      </c>
      <c r="I2139" t="s">
        <v>258</v>
      </c>
      <c r="J2139" s="10">
        <v>45494</v>
      </c>
    </row>
    <row r="2141" spans="1:10" x14ac:dyDescent="0.35">
      <c r="A2141" t="s">
        <v>257</v>
      </c>
      <c r="B2141">
        <v>4</v>
      </c>
      <c r="C2141" t="s">
        <v>305</v>
      </c>
      <c r="D2141" t="s">
        <v>224</v>
      </c>
      <c r="E2141" t="s">
        <v>222</v>
      </c>
      <c r="F2141">
        <v>4380.1099999999997</v>
      </c>
      <c r="G2141">
        <v>0.11835</v>
      </c>
      <c r="H2141">
        <v>0.11835</v>
      </c>
      <c r="I2141" t="s">
        <v>259</v>
      </c>
      <c r="J2141" s="10">
        <v>45312.333333333336</v>
      </c>
    </row>
    <row r="2143" spans="1:10" x14ac:dyDescent="0.35">
      <c r="A2143" t="s">
        <v>257</v>
      </c>
      <c r="B2143">
        <v>5</v>
      </c>
      <c r="C2143" t="s">
        <v>306</v>
      </c>
      <c r="D2143" t="s">
        <v>221</v>
      </c>
      <c r="E2143" t="s">
        <v>222</v>
      </c>
      <c r="F2143">
        <v>919.45</v>
      </c>
      <c r="G2143" s="12">
        <v>4.82E-2</v>
      </c>
      <c r="H2143" s="12">
        <v>4.82E-2</v>
      </c>
      <c r="I2143" t="s">
        <v>258</v>
      </c>
      <c r="J2143" s="10">
        <v>45494</v>
      </c>
    </row>
    <row r="2145" spans="1:10" x14ac:dyDescent="0.35">
      <c r="A2145" t="s">
        <v>257</v>
      </c>
      <c r="B2145">
        <v>6</v>
      </c>
      <c r="C2145" t="s">
        <v>306</v>
      </c>
      <c r="D2145" t="s">
        <v>224</v>
      </c>
      <c r="E2145" t="s">
        <v>222</v>
      </c>
      <c r="F2145">
        <v>1155.6300000000001</v>
      </c>
      <c r="G2145" s="12">
        <v>3.1199999999999999E-2</v>
      </c>
      <c r="H2145" s="12">
        <v>3.1199999999999999E-2</v>
      </c>
      <c r="I2145" t="s">
        <v>259</v>
      </c>
      <c r="J2145" s="10">
        <v>45312.333333333336</v>
      </c>
    </row>
    <row r="2147" spans="1:10" x14ac:dyDescent="0.35">
      <c r="A2147" t="s">
        <v>257</v>
      </c>
      <c r="B2147">
        <v>7</v>
      </c>
      <c r="C2147" t="s">
        <v>307</v>
      </c>
      <c r="D2147" t="s">
        <v>221</v>
      </c>
      <c r="E2147" t="s">
        <v>222</v>
      </c>
      <c r="F2147">
        <v>3694.95</v>
      </c>
      <c r="G2147">
        <v>0.19367999999999999</v>
      </c>
      <c r="H2147">
        <v>0.19367999999999999</v>
      </c>
      <c r="I2147" t="s">
        <v>258</v>
      </c>
      <c r="J2147" s="10">
        <v>45494</v>
      </c>
    </row>
    <row r="2149" spans="1:10" x14ac:dyDescent="0.35">
      <c r="A2149" t="s">
        <v>257</v>
      </c>
      <c r="B2149">
        <v>8</v>
      </c>
      <c r="C2149" t="s">
        <v>307</v>
      </c>
      <c r="D2149" t="s">
        <v>224</v>
      </c>
      <c r="E2149" t="s">
        <v>222</v>
      </c>
      <c r="F2149">
        <v>3442.08</v>
      </c>
      <c r="G2149" s="12">
        <v>9.2999999999999999E-2</v>
      </c>
      <c r="H2149" s="12">
        <v>9.2999999999999999E-2</v>
      </c>
      <c r="I2149" t="s">
        <v>259</v>
      </c>
      <c r="J2149" s="10">
        <v>45312.333333333336</v>
      </c>
    </row>
    <row r="2151" spans="1:10" x14ac:dyDescent="0.35">
      <c r="A2151" t="s">
        <v>257</v>
      </c>
      <c r="B2151">
        <v>9</v>
      </c>
      <c r="C2151" t="s">
        <v>308</v>
      </c>
      <c r="D2151" t="s">
        <v>221</v>
      </c>
      <c r="E2151" t="s">
        <v>222</v>
      </c>
      <c r="F2151">
        <v>1273.03</v>
      </c>
      <c r="G2151" s="12">
        <v>6.6699999999999995E-2</v>
      </c>
      <c r="H2151" s="12">
        <v>6.6699999999999995E-2</v>
      </c>
      <c r="I2151" t="s">
        <v>258</v>
      </c>
      <c r="J2151" s="10">
        <v>45494</v>
      </c>
    </row>
    <row r="2153" spans="1:10" x14ac:dyDescent="0.35">
      <c r="A2153" t="s">
        <v>257</v>
      </c>
      <c r="B2153">
        <v>10</v>
      </c>
      <c r="C2153" t="s">
        <v>308</v>
      </c>
      <c r="D2153" t="s">
        <v>224</v>
      </c>
      <c r="E2153" t="s">
        <v>222</v>
      </c>
      <c r="F2153">
        <v>2238.21</v>
      </c>
      <c r="G2153" s="12">
        <v>6.0100000000000001E-2</v>
      </c>
      <c r="H2153" s="12">
        <v>6.0100000000000001E-2</v>
      </c>
      <c r="I2153" t="s">
        <v>259</v>
      </c>
      <c r="J2153" s="10">
        <v>45312.333333333336</v>
      </c>
    </row>
    <row r="2155" spans="1:10" x14ac:dyDescent="0.35">
      <c r="A2155" t="s">
        <v>257</v>
      </c>
      <c r="B2155">
        <v>11</v>
      </c>
      <c r="C2155" t="s">
        <v>309</v>
      </c>
      <c r="D2155" t="s">
        <v>221</v>
      </c>
      <c r="E2155" t="s">
        <v>222</v>
      </c>
      <c r="F2155">
        <v>4770.6099999999997</v>
      </c>
      <c r="G2155">
        <v>0.25006</v>
      </c>
      <c r="H2155">
        <v>0.25006</v>
      </c>
      <c r="I2155" t="s">
        <v>258</v>
      </c>
      <c r="J2155" s="10">
        <v>45494</v>
      </c>
    </row>
    <row r="2157" spans="1:10" x14ac:dyDescent="0.35">
      <c r="A2157" t="s">
        <v>257</v>
      </c>
      <c r="B2157">
        <v>12</v>
      </c>
      <c r="C2157" t="s">
        <v>309</v>
      </c>
      <c r="D2157" t="s">
        <v>224</v>
      </c>
      <c r="E2157" t="s">
        <v>222</v>
      </c>
      <c r="F2157">
        <v>4618.07</v>
      </c>
      <c r="G2157">
        <v>0.12484000000000001</v>
      </c>
      <c r="H2157">
        <v>0.12484000000000001</v>
      </c>
      <c r="I2157" t="s">
        <v>259</v>
      </c>
      <c r="J2157" s="10">
        <v>45312.333333333336</v>
      </c>
    </row>
    <row r="2159" spans="1:10" x14ac:dyDescent="0.35">
      <c r="A2159" t="s">
        <v>257</v>
      </c>
      <c r="B2159">
        <v>13</v>
      </c>
      <c r="C2159" t="s">
        <v>310</v>
      </c>
      <c r="D2159" t="s">
        <v>221</v>
      </c>
      <c r="E2159" t="s">
        <v>222</v>
      </c>
      <c r="F2159">
        <v>1203.1400000000001</v>
      </c>
      <c r="G2159" s="12">
        <v>6.3100000000000003E-2</v>
      </c>
      <c r="H2159" s="12">
        <v>6.3100000000000003E-2</v>
      </c>
      <c r="I2159" t="s">
        <v>258</v>
      </c>
      <c r="J2159" s="10">
        <v>45494</v>
      </c>
    </row>
    <row r="2161" spans="1:10" x14ac:dyDescent="0.35">
      <c r="A2161" t="s">
        <v>257</v>
      </c>
      <c r="B2161">
        <v>14</v>
      </c>
      <c r="C2161" t="s">
        <v>310</v>
      </c>
      <c r="D2161" t="s">
        <v>224</v>
      </c>
      <c r="E2161" t="s">
        <v>222</v>
      </c>
      <c r="F2161">
        <v>2147.85</v>
      </c>
      <c r="G2161" s="12">
        <v>5.7000000000000002E-2</v>
      </c>
      <c r="H2161" s="12">
        <v>5.7000000000000002E-2</v>
      </c>
      <c r="I2161" t="s">
        <v>259</v>
      </c>
      <c r="J2161" s="10">
        <v>45312.320833333331</v>
      </c>
    </row>
    <row r="2163" spans="1:10" x14ac:dyDescent="0.35">
      <c r="A2163" t="s">
        <v>257</v>
      </c>
      <c r="B2163">
        <v>15</v>
      </c>
      <c r="C2163" t="s">
        <v>311</v>
      </c>
      <c r="D2163" t="s">
        <v>221</v>
      </c>
      <c r="E2163" t="s">
        <v>222</v>
      </c>
      <c r="F2163">
        <v>7633.78</v>
      </c>
      <c r="G2163">
        <v>0.40012999999999999</v>
      </c>
      <c r="H2163">
        <v>0.40012999999999999</v>
      </c>
      <c r="I2163" t="s">
        <v>258</v>
      </c>
      <c r="J2163" s="10">
        <v>45494</v>
      </c>
    </row>
    <row r="2165" spans="1:10" x14ac:dyDescent="0.35">
      <c r="A2165" t="s">
        <v>257</v>
      </c>
      <c r="B2165">
        <v>16</v>
      </c>
      <c r="C2165" t="s">
        <v>311</v>
      </c>
      <c r="D2165" t="s">
        <v>224</v>
      </c>
      <c r="E2165" t="s">
        <v>222</v>
      </c>
      <c r="F2165">
        <v>4391.0600000000004</v>
      </c>
      <c r="G2165">
        <v>0.11865000000000001</v>
      </c>
      <c r="H2165">
        <v>0.11865000000000001</v>
      </c>
      <c r="I2165" t="s">
        <v>259</v>
      </c>
      <c r="J2165" s="10">
        <v>45312.333333333336</v>
      </c>
    </row>
    <row r="2167" spans="1:10" x14ac:dyDescent="0.35">
      <c r="A2167" t="s">
        <v>257</v>
      </c>
      <c r="B2167">
        <v>17</v>
      </c>
      <c r="C2167" t="s">
        <v>312</v>
      </c>
      <c r="D2167" t="s">
        <v>221</v>
      </c>
      <c r="E2167" t="s">
        <v>222</v>
      </c>
      <c r="F2167">
        <v>905.96</v>
      </c>
      <c r="G2167" s="12">
        <v>4.7500000000000001E-2</v>
      </c>
      <c r="H2167" s="12">
        <v>4.7500000000000001E-2</v>
      </c>
      <c r="I2167" t="s">
        <v>258</v>
      </c>
      <c r="J2167" s="10">
        <v>45494</v>
      </c>
    </row>
    <row r="2169" spans="1:10" x14ac:dyDescent="0.35">
      <c r="A2169" t="s">
        <v>257</v>
      </c>
      <c r="B2169">
        <v>18</v>
      </c>
      <c r="C2169" t="s">
        <v>312</v>
      </c>
      <c r="D2169" t="s">
        <v>224</v>
      </c>
      <c r="E2169" t="s">
        <v>222</v>
      </c>
      <c r="F2169">
        <v>1167.49</v>
      </c>
      <c r="G2169" s="12">
        <v>3.15E-2</v>
      </c>
      <c r="H2169" s="12">
        <v>3.15E-2</v>
      </c>
      <c r="I2169" t="s">
        <v>259</v>
      </c>
      <c r="J2169" s="10">
        <v>45312.333333333336</v>
      </c>
    </row>
    <row r="2171" spans="1:10" x14ac:dyDescent="0.35">
      <c r="A2171" t="s">
        <v>257</v>
      </c>
      <c r="B2171">
        <v>19</v>
      </c>
      <c r="C2171" t="s">
        <v>313</v>
      </c>
      <c r="D2171" t="s">
        <v>221</v>
      </c>
      <c r="E2171" t="s">
        <v>222</v>
      </c>
      <c r="F2171">
        <v>7029.78</v>
      </c>
      <c r="G2171">
        <v>0.36847000000000002</v>
      </c>
      <c r="H2171">
        <v>0.36847000000000002</v>
      </c>
      <c r="I2171" t="s">
        <v>258</v>
      </c>
      <c r="J2171" s="10">
        <v>45494</v>
      </c>
    </row>
    <row r="2173" spans="1:10" x14ac:dyDescent="0.35">
      <c r="A2173" t="s">
        <v>257</v>
      </c>
      <c r="B2173">
        <v>20</v>
      </c>
      <c r="C2173" t="s">
        <v>313</v>
      </c>
      <c r="D2173" t="s">
        <v>224</v>
      </c>
      <c r="E2173" t="s">
        <v>222</v>
      </c>
      <c r="F2173">
        <v>3453.68</v>
      </c>
      <c r="G2173" s="12">
        <v>9.3299999999999994E-2</v>
      </c>
      <c r="H2173" s="12">
        <v>9.3299999999999994E-2</v>
      </c>
      <c r="I2173" t="s">
        <v>259</v>
      </c>
      <c r="J2173" s="10">
        <v>45312.333333333336</v>
      </c>
    </row>
    <row r="2175" spans="1:10" x14ac:dyDescent="0.35">
      <c r="A2175" t="s">
        <v>257</v>
      </c>
      <c r="B2175">
        <v>21</v>
      </c>
      <c r="C2175" t="s">
        <v>314</v>
      </c>
      <c r="D2175" t="s">
        <v>221</v>
      </c>
      <c r="E2175" t="s">
        <v>222</v>
      </c>
      <c r="F2175">
        <v>1258.8699999999999</v>
      </c>
      <c r="G2175" s="12">
        <v>6.6000000000000003E-2</v>
      </c>
      <c r="H2175" s="12">
        <v>6.6000000000000003E-2</v>
      </c>
      <c r="I2175" t="s">
        <v>258</v>
      </c>
      <c r="J2175" s="10">
        <v>45494</v>
      </c>
    </row>
    <row r="2177" spans="1:10" x14ac:dyDescent="0.35">
      <c r="A2177" t="s">
        <v>257</v>
      </c>
      <c r="B2177">
        <v>22</v>
      </c>
      <c r="C2177" t="s">
        <v>314</v>
      </c>
      <c r="D2177" t="s">
        <v>224</v>
      </c>
      <c r="E2177" t="s">
        <v>222</v>
      </c>
      <c r="F2177">
        <v>2251.31</v>
      </c>
      <c r="G2177" s="12">
        <v>6.0400000000000002E-2</v>
      </c>
      <c r="H2177" s="12">
        <v>6.0400000000000002E-2</v>
      </c>
      <c r="I2177" t="s">
        <v>259</v>
      </c>
      <c r="J2177" s="10">
        <v>45312.333333333336</v>
      </c>
    </row>
    <row r="2179" spans="1:10" x14ac:dyDescent="0.35">
      <c r="A2179" t="s">
        <v>257</v>
      </c>
      <c r="B2179">
        <v>23</v>
      </c>
      <c r="C2179" t="s">
        <v>315</v>
      </c>
      <c r="D2179" t="s">
        <v>221</v>
      </c>
      <c r="E2179" t="s">
        <v>222</v>
      </c>
      <c r="F2179">
        <v>7704.02</v>
      </c>
      <c r="G2179">
        <v>0.40382000000000001</v>
      </c>
      <c r="H2179">
        <v>0.40382000000000001</v>
      </c>
      <c r="I2179" t="s">
        <v>258</v>
      </c>
      <c r="J2179" s="10">
        <v>45494</v>
      </c>
    </row>
    <row r="2181" spans="1:10" x14ac:dyDescent="0.35">
      <c r="A2181" t="s">
        <v>257</v>
      </c>
      <c r="B2181">
        <v>24</v>
      </c>
      <c r="C2181" t="s">
        <v>315</v>
      </c>
      <c r="D2181" t="s">
        <v>224</v>
      </c>
      <c r="E2181" t="s">
        <v>222</v>
      </c>
      <c r="F2181">
        <v>4628.59</v>
      </c>
      <c r="G2181">
        <v>0.12512000000000001</v>
      </c>
      <c r="H2181">
        <v>0.12512000000000001</v>
      </c>
      <c r="I2181" t="s">
        <v>259</v>
      </c>
      <c r="J2181" s="10">
        <v>45312.333333333336</v>
      </c>
    </row>
    <row r="2183" spans="1:10" x14ac:dyDescent="0.35">
      <c r="A2183" t="s">
        <v>257</v>
      </c>
      <c r="B2183">
        <v>25</v>
      </c>
      <c r="C2183" t="s">
        <v>316</v>
      </c>
      <c r="D2183" t="s">
        <v>221</v>
      </c>
      <c r="E2183" t="s">
        <v>222</v>
      </c>
      <c r="F2183">
        <v>1201.58</v>
      </c>
      <c r="G2183" s="12">
        <v>6.3E-2</v>
      </c>
      <c r="H2183" s="12">
        <v>6.3E-2</v>
      </c>
      <c r="I2183" t="s">
        <v>258</v>
      </c>
      <c r="J2183" s="10">
        <v>45494</v>
      </c>
    </row>
    <row r="2185" spans="1:10" x14ac:dyDescent="0.35">
      <c r="A2185" t="s">
        <v>257</v>
      </c>
      <c r="B2185">
        <v>26</v>
      </c>
      <c r="C2185" t="s">
        <v>316</v>
      </c>
      <c r="D2185" t="s">
        <v>224</v>
      </c>
      <c r="E2185" t="s">
        <v>222</v>
      </c>
      <c r="F2185">
        <v>2145.41</v>
      </c>
      <c r="G2185" s="12">
        <v>5.6899999999999999E-2</v>
      </c>
      <c r="H2185" s="12">
        <v>5.6899999999999999E-2</v>
      </c>
      <c r="I2185" t="s">
        <v>259</v>
      </c>
      <c r="J2185" s="10">
        <v>45312.320833333331</v>
      </c>
    </row>
    <row r="2187" spans="1:10" x14ac:dyDescent="0.35">
      <c r="A2187" t="s">
        <v>257</v>
      </c>
      <c r="B2187">
        <v>27</v>
      </c>
      <c r="C2187" t="s">
        <v>317</v>
      </c>
      <c r="D2187" t="s">
        <v>221</v>
      </c>
      <c r="E2187" t="s">
        <v>222</v>
      </c>
      <c r="F2187">
        <v>7456.78</v>
      </c>
      <c r="G2187">
        <v>0.39085999999999999</v>
      </c>
      <c r="H2187">
        <v>0.39085999999999999</v>
      </c>
      <c r="I2187" t="s">
        <v>258</v>
      </c>
      <c r="J2187" s="10">
        <v>45494</v>
      </c>
    </row>
    <row r="2189" spans="1:10" x14ac:dyDescent="0.35">
      <c r="A2189" t="s">
        <v>257</v>
      </c>
      <c r="B2189">
        <v>28</v>
      </c>
      <c r="C2189" t="s">
        <v>317</v>
      </c>
      <c r="D2189" t="s">
        <v>224</v>
      </c>
      <c r="E2189" t="s">
        <v>222</v>
      </c>
      <c r="F2189">
        <v>4388.8599999999997</v>
      </c>
      <c r="G2189">
        <v>0.11859</v>
      </c>
      <c r="H2189">
        <v>0.11859</v>
      </c>
      <c r="I2189" t="s">
        <v>259</v>
      </c>
      <c r="J2189" s="10">
        <v>45312.333333333336</v>
      </c>
    </row>
    <row r="2191" spans="1:10" x14ac:dyDescent="0.35">
      <c r="A2191" t="s">
        <v>257</v>
      </c>
      <c r="B2191">
        <v>29</v>
      </c>
      <c r="C2191" t="s">
        <v>318</v>
      </c>
      <c r="D2191" t="s">
        <v>221</v>
      </c>
      <c r="E2191" t="s">
        <v>222</v>
      </c>
      <c r="F2191">
        <v>902.55</v>
      </c>
      <c r="G2191" s="12">
        <v>4.7300000000000002E-2</v>
      </c>
      <c r="H2191" s="12">
        <v>4.7300000000000002E-2</v>
      </c>
      <c r="I2191" t="s">
        <v>258</v>
      </c>
      <c r="J2191" s="10">
        <v>45494</v>
      </c>
    </row>
    <row r="2193" spans="1:10" x14ac:dyDescent="0.35">
      <c r="A2193" t="s">
        <v>257</v>
      </c>
      <c r="B2193">
        <v>30</v>
      </c>
      <c r="C2193" t="s">
        <v>318</v>
      </c>
      <c r="D2193" t="s">
        <v>224</v>
      </c>
      <c r="E2193" t="s">
        <v>222</v>
      </c>
      <c r="F2193">
        <v>1155.5999999999999</v>
      </c>
      <c r="G2193" s="12">
        <v>3.1199999999999999E-2</v>
      </c>
      <c r="H2193" s="12">
        <v>3.1199999999999999E-2</v>
      </c>
      <c r="I2193" t="s">
        <v>259</v>
      </c>
      <c r="J2193" s="10">
        <v>45312.333333333336</v>
      </c>
    </row>
    <row r="2195" spans="1:10" x14ac:dyDescent="0.35">
      <c r="A2195" t="s">
        <v>257</v>
      </c>
      <c r="B2195">
        <v>31</v>
      </c>
      <c r="C2195" t="s">
        <v>319</v>
      </c>
      <c r="D2195" t="s">
        <v>221</v>
      </c>
      <c r="E2195" t="s">
        <v>222</v>
      </c>
      <c r="F2195">
        <v>3523.12</v>
      </c>
      <c r="G2195">
        <v>0.18467</v>
      </c>
      <c r="H2195">
        <v>0.18467</v>
      </c>
      <c r="I2195" t="s">
        <v>258</v>
      </c>
      <c r="J2195" s="10">
        <v>45494</v>
      </c>
    </row>
    <row r="2197" spans="1:10" x14ac:dyDescent="0.35">
      <c r="A2197" t="s">
        <v>257</v>
      </c>
      <c r="B2197">
        <v>32</v>
      </c>
      <c r="C2197" t="s">
        <v>319</v>
      </c>
      <c r="D2197" t="s">
        <v>224</v>
      </c>
      <c r="E2197" t="s">
        <v>222</v>
      </c>
      <c r="F2197">
        <v>3441.96</v>
      </c>
      <c r="G2197" s="12">
        <v>9.2999999999999999E-2</v>
      </c>
      <c r="H2197" s="12">
        <v>9.2999999999999999E-2</v>
      </c>
      <c r="I2197" t="s">
        <v>259</v>
      </c>
      <c r="J2197" s="10">
        <v>45312.333333333336</v>
      </c>
    </row>
    <row r="2199" spans="1:10" x14ac:dyDescent="0.35">
      <c r="A2199" t="s">
        <v>257</v>
      </c>
      <c r="B2199">
        <v>33</v>
      </c>
      <c r="C2199" t="s">
        <v>320</v>
      </c>
      <c r="D2199" t="s">
        <v>221</v>
      </c>
      <c r="E2199" t="s">
        <v>222</v>
      </c>
      <c r="F2199">
        <v>1266.43</v>
      </c>
      <c r="G2199" s="12">
        <v>6.6400000000000001E-2</v>
      </c>
      <c r="H2199" s="12">
        <v>6.6400000000000001E-2</v>
      </c>
      <c r="I2199" t="s">
        <v>258</v>
      </c>
      <c r="J2199" s="10">
        <v>45494</v>
      </c>
    </row>
    <row r="2201" spans="1:10" x14ac:dyDescent="0.35">
      <c r="A2201" t="s">
        <v>257</v>
      </c>
      <c r="B2201">
        <v>34</v>
      </c>
      <c r="C2201" t="s">
        <v>320</v>
      </c>
      <c r="D2201" t="s">
        <v>224</v>
      </c>
      <c r="E2201" t="s">
        <v>222</v>
      </c>
      <c r="F2201">
        <v>2238.14</v>
      </c>
      <c r="G2201" s="12">
        <v>6.0100000000000001E-2</v>
      </c>
      <c r="H2201" s="12">
        <v>6.0100000000000001E-2</v>
      </c>
      <c r="I2201" t="s">
        <v>259</v>
      </c>
      <c r="J2201" s="10">
        <v>45312.333333333336</v>
      </c>
    </row>
    <row r="2203" spans="1:10" x14ac:dyDescent="0.35">
      <c r="A2203" t="s">
        <v>257</v>
      </c>
      <c r="B2203">
        <v>35</v>
      </c>
      <c r="C2203" t="s">
        <v>321</v>
      </c>
      <c r="D2203" t="s">
        <v>221</v>
      </c>
      <c r="E2203" t="s">
        <v>222</v>
      </c>
      <c r="F2203">
        <v>4720.68</v>
      </c>
      <c r="G2203">
        <v>0.24743999999999999</v>
      </c>
      <c r="H2203">
        <v>0.24743999999999999</v>
      </c>
      <c r="I2203" t="s">
        <v>258</v>
      </c>
      <c r="J2203" s="10">
        <v>45494</v>
      </c>
    </row>
    <row r="2205" spans="1:10" x14ac:dyDescent="0.35">
      <c r="A2205" t="s">
        <v>257</v>
      </c>
      <c r="B2205">
        <v>36</v>
      </c>
      <c r="C2205" t="s">
        <v>321</v>
      </c>
      <c r="D2205" t="s">
        <v>224</v>
      </c>
      <c r="E2205" t="s">
        <v>222</v>
      </c>
      <c r="F2205">
        <v>4615.5200000000004</v>
      </c>
      <c r="G2205">
        <v>0.12477000000000001</v>
      </c>
      <c r="H2205">
        <v>0.12477000000000001</v>
      </c>
      <c r="I2205" t="s">
        <v>259</v>
      </c>
      <c r="J2205" s="10">
        <v>45312.333333333336</v>
      </c>
    </row>
    <row r="2207" spans="1:10" x14ac:dyDescent="0.35">
      <c r="A2207" t="s">
        <v>257</v>
      </c>
      <c r="B2207">
        <v>37</v>
      </c>
      <c r="C2207" t="s">
        <v>322</v>
      </c>
      <c r="D2207" t="s">
        <v>221</v>
      </c>
      <c r="E2207" t="s">
        <v>222</v>
      </c>
      <c r="F2207">
        <v>1268.8699999999999</v>
      </c>
      <c r="G2207" s="12">
        <v>6.6500000000000004E-2</v>
      </c>
      <c r="H2207" s="12">
        <v>6.6500000000000004E-2</v>
      </c>
      <c r="I2207" t="s">
        <v>258</v>
      </c>
      <c r="J2207" s="10">
        <v>45494</v>
      </c>
    </row>
    <row r="2209" spans="1:10" x14ac:dyDescent="0.35">
      <c r="A2209" t="s">
        <v>257</v>
      </c>
      <c r="B2209">
        <v>38</v>
      </c>
      <c r="C2209" t="s">
        <v>322</v>
      </c>
      <c r="D2209" t="s">
        <v>224</v>
      </c>
      <c r="E2209" t="s">
        <v>222</v>
      </c>
      <c r="F2209">
        <v>2238.16</v>
      </c>
      <c r="G2209" s="12">
        <v>6.0100000000000001E-2</v>
      </c>
      <c r="H2209" s="12">
        <v>6.0100000000000001E-2</v>
      </c>
      <c r="I2209" t="s">
        <v>259</v>
      </c>
      <c r="J2209" s="10">
        <v>45312.333333333336</v>
      </c>
    </row>
    <row r="2211" spans="1:10" x14ac:dyDescent="0.35">
      <c r="A2211" t="s">
        <v>257</v>
      </c>
      <c r="B2211">
        <v>39</v>
      </c>
      <c r="C2211" t="s">
        <v>323</v>
      </c>
      <c r="D2211" t="s">
        <v>221</v>
      </c>
      <c r="E2211" t="s">
        <v>222</v>
      </c>
      <c r="F2211">
        <v>4736.3</v>
      </c>
      <c r="G2211">
        <v>0.24826000000000001</v>
      </c>
      <c r="H2211">
        <v>0.24826000000000001</v>
      </c>
      <c r="I2211" t="s">
        <v>258</v>
      </c>
      <c r="J2211" s="10">
        <v>45494</v>
      </c>
    </row>
    <row r="2213" spans="1:10" x14ac:dyDescent="0.35">
      <c r="A2213" t="s">
        <v>257</v>
      </c>
      <c r="B2213">
        <v>40</v>
      </c>
      <c r="C2213" t="s">
        <v>323</v>
      </c>
      <c r="D2213" t="s">
        <v>224</v>
      </c>
      <c r="E2213" t="s">
        <v>222</v>
      </c>
      <c r="F2213">
        <v>4617.78</v>
      </c>
      <c r="G2213">
        <v>0.12483</v>
      </c>
      <c r="H2213">
        <v>0.12483</v>
      </c>
      <c r="I2213" t="s">
        <v>259</v>
      </c>
      <c r="J2213" s="10">
        <v>45312.333333333336</v>
      </c>
    </row>
    <row r="2215" spans="1:10" x14ac:dyDescent="0.35">
      <c r="A2215" t="s">
        <v>257</v>
      </c>
      <c r="B2215">
        <v>41</v>
      </c>
      <c r="C2215" t="s">
        <v>324</v>
      </c>
      <c r="D2215" t="s">
        <v>221</v>
      </c>
      <c r="E2215" t="s">
        <v>222</v>
      </c>
      <c r="F2215">
        <v>905.3</v>
      </c>
      <c r="G2215" s="12">
        <v>4.7500000000000001E-2</v>
      </c>
      <c r="H2215" s="12">
        <v>4.7500000000000001E-2</v>
      </c>
      <c r="I2215" t="s">
        <v>258</v>
      </c>
      <c r="J2215" s="10">
        <v>45494</v>
      </c>
    </row>
    <row r="2217" spans="1:10" x14ac:dyDescent="0.35">
      <c r="A2217" t="s">
        <v>257</v>
      </c>
      <c r="B2217">
        <v>42</v>
      </c>
      <c r="C2217" t="s">
        <v>324</v>
      </c>
      <c r="D2217" t="s">
        <v>224</v>
      </c>
      <c r="E2217" t="s">
        <v>222</v>
      </c>
      <c r="F2217">
        <v>1155.5999999999999</v>
      </c>
      <c r="G2217" s="12">
        <v>3.1199999999999999E-2</v>
      </c>
      <c r="H2217" s="12">
        <v>3.1199999999999999E-2</v>
      </c>
      <c r="I2217" t="s">
        <v>259</v>
      </c>
      <c r="J2217" s="10">
        <v>45312.333333333336</v>
      </c>
    </row>
    <row r="2219" spans="1:10" x14ac:dyDescent="0.35">
      <c r="A2219" t="s">
        <v>257</v>
      </c>
      <c r="B2219">
        <v>43</v>
      </c>
      <c r="C2219" t="s">
        <v>325</v>
      </c>
      <c r="D2219" t="s">
        <v>221</v>
      </c>
      <c r="E2219" t="s">
        <v>222</v>
      </c>
      <c r="F2219">
        <v>3538.11</v>
      </c>
      <c r="G2219">
        <v>0.18546000000000001</v>
      </c>
      <c r="H2219">
        <v>0.18546000000000001</v>
      </c>
      <c r="I2219" t="s">
        <v>258</v>
      </c>
      <c r="J2219" s="10">
        <v>45494</v>
      </c>
    </row>
    <row r="2221" spans="1:10" x14ac:dyDescent="0.35">
      <c r="A2221" t="s">
        <v>257</v>
      </c>
      <c r="B2221">
        <v>44</v>
      </c>
      <c r="C2221" t="s">
        <v>325</v>
      </c>
      <c r="D2221" t="s">
        <v>224</v>
      </c>
      <c r="E2221" t="s">
        <v>222</v>
      </c>
      <c r="F2221">
        <v>3442</v>
      </c>
      <c r="G2221" s="12">
        <v>9.2999999999999999E-2</v>
      </c>
      <c r="H2221" s="12">
        <v>9.2999999999999999E-2</v>
      </c>
      <c r="I2221" t="s">
        <v>259</v>
      </c>
      <c r="J2221" s="10">
        <v>45312.333333333336</v>
      </c>
    </row>
    <row r="2223" spans="1:10" x14ac:dyDescent="0.35">
      <c r="A2223" t="s">
        <v>257</v>
      </c>
      <c r="B2223">
        <v>45</v>
      </c>
      <c r="C2223" t="s">
        <v>326</v>
      </c>
      <c r="D2223" t="s">
        <v>221</v>
      </c>
      <c r="E2223" t="s">
        <v>222</v>
      </c>
      <c r="F2223">
        <v>1204.21</v>
      </c>
      <c r="G2223" s="12">
        <v>6.3100000000000003E-2</v>
      </c>
      <c r="H2223" s="12">
        <v>6.3100000000000003E-2</v>
      </c>
      <c r="I2223" t="s">
        <v>258</v>
      </c>
      <c r="J2223" s="10">
        <v>45494</v>
      </c>
    </row>
    <row r="2225" spans="1:10" x14ac:dyDescent="0.35">
      <c r="A2225" t="s">
        <v>257</v>
      </c>
      <c r="B2225">
        <v>46</v>
      </c>
      <c r="C2225" t="s">
        <v>326</v>
      </c>
      <c r="D2225" t="s">
        <v>224</v>
      </c>
      <c r="E2225" t="s">
        <v>222</v>
      </c>
      <c r="F2225">
        <v>2145.4</v>
      </c>
      <c r="G2225" s="12">
        <v>5.6899999999999999E-2</v>
      </c>
      <c r="H2225" s="12">
        <v>5.6899999999999999E-2</v>
      </c>
      <c r="I2225" t="s">
        <v>259</v>
      </c>
      <c r="J2225" s="10">
        <v>45312.320833333331</v>
      </c>
    </row>
    <row r="2227" spans="1:10" x14ac:dyDescent="0.35">
      <c r="A2227" t="s">
        <v>257</v>
      </c>
      <c r="B2227">
        <v>47</v>
      </c>
      <c r="C2227" t="s">
        <v>327</v>
      </c>
      <c r="D2227" t="s">
        <v>221</v>
      </c>
      <c r="E2227" t="s">
        <v>222</v>
      </c>
      <c r="F2227">
        <v>7573.43</v>
      </c>
      <c r="G2227">
        <v>0.39696999999999999</v>
      </c>
      <c r="H2227">
        <v>0.39696999999999999</v>
      </c>
      <c r="I2227" t="s">
        <v>258</v>
      </c>
      <c r="J2227" s="10">
        <v>45494</v>
      </c>
    </row>
    <row r="2229" spans="1:10" x14ac:dyDescent="0.35">
      <c r="A2229" t="s">
        <v>257</v>
      </c>
      <c r="B2229">
        <v>48</v>
      </c>
      <c r="C2229" t="s">
        <v>327</v>
      </c>
      <c r="D2229" t="s">
        <v>224</v>
      </c>
      <c r="E2229" t="s">
        <v>222</v>
      </c>
      <c r="F2229">
        <v>4388.8100000000004</v>
      </c>
      <c r="G2229">
        <v>0.11859</v>
      </c>
      <c r="H2229">
        <v>0.11859</v>
      </c>
      <c r="I2229" t="s">
        <v>259</v>
      </c>
      <c r="J2229" s="10">
        <v>45312.333333333336</v>
      </c>
    </row>
    <row r="2231" spans="1:10" x14ac:dyDescent="0.35">
      <c r="A2231" t="s">
        <v>260</v>
      </c>
      <c r="B2231">
        <v>1</v>
      </c>
      <c r="C2231" t="s">
        <v>304</v>
      </c>
      <c r="D2231" t="s">
        <v>221</v>
      </c>
      <c r="E2231" t="s">
        <v>222</v>
      </c>
      <c r="F2231">
        <v>3160</v>
      </c>
      <c r="G2231">
        <v>0.1946</v>
      </c>
      <c r="H2231">
        <v>0.1946</v>
      </c>
      <c r="I2231" t="s">
        <v>261</v>
      </c>
      <c r="J2231" s="10">
        <v>45494</v>
      </c>
    </row>
    <row r="2233" spans="1:10" x14ac:dyDescent="0.35">
      <c r="A2233" t="s">
        <v>260</v>
      </c>
      <c r="B2233">
        <v>2</v>
      </c>
      <c r="C2233" t="s">
        <v>304</v>
      </c>
      <c r="D2233" t="s">
        <v>224</v>
      </c>
      <c r="E2233" t="s">
        <v>222</v>
      </c>
      <c r="F2233">
        <v>2821.51</v>
      </c>
      <c r="G2233" s="12">
        <v>7.8600000000000003E-2</v>
      </c>
      <c r="H2233" s="12">
        <v>7.8600000000000003E-2</v>
      </c>
      <c r="I2233" t="s">
        <v>262</v>
      </c>
      <c r="J2233" s="10">
        <v>45647.625</v>
      </c>
    </row>
    <row r="2235" spans="1:10" x14ac:dyDescent="0.35">
      <c r="A2235" t="s">
        <v>260</v>
      </c>
      <c r="B2235">
        <v>3</v>
      </c>
      <c r="C2235" t="s">
        <v>305</v>
      </c>
      <c r="D2235" t="s">
        <v>221</v>
      </c>
      <c r="E2235" t="s">
        <v>222</v>
      </c>
      <c r="F2235">
        <v>7493.53</v>
      </c>
      <c r="G2235">
        <v>0.46111000000000002</v>
      </c>
      <c r="H2235">
        <v>0.46111000000000002</v>
      </c>
      <c r="I2235" t="s">
        <v>261</v>
      </c>
      <c r="J2235" s="10">
        <v>45494</v>
      </c>
    </row>
    <row r="2237" spans="1:10" x14ac:dyDescent="0.35">
      <c r="A2237" t="s">
        <v>260</v>
      </c>
      <c r="B2237">
        <v>4</v>
      </c>
      <c r="C2237" t="s">
        <v>305</v>
      </c>
      <c r="D2237" t="s">
        <v>224</v>
      </c>
      <c r="E2237" t="s">
        <v>222</v>
      </c>
      <c r="F2237">
        <v>5210.03</v>
      </c>
      <c r="G2237">
        <v>0.14519000000000001</v>
      </c>
      <c r="H2237">
        <v>0.14519000000000001</v>
      </c>
      <c r="I2237" t="s">
        <v>262</v>
      </c>
      <c r="J2237" s="10">
        <v>45647.05</v>
      </c>
    </row>
    <row r="2239" spans="1:10" x14ac:dyDescent="0.35">
      <c r="A2239" t="s">
        <v>260</v>
      </c>
      <c r="B2239">
        <v>5</v>
      </c>
      <c r="C2239" t="s">
        <v>306</v>
      </c>
      <c r="D2239" t="s">
        <v>221</v>
      </c>
      <c r="E2239" t="s">
        <v>222</v>
      </c>
      <c r="F2239">
        <v>2414.86</v>
      </c>
      <c r="G2239">
        <v>0.14879999999999999</v>
      </c>
      <c r="H2239">
        <v>0.14879999999999999</v>
      </c>
      <c r="I2239" t="s">
        <v>261</v>
      </c>
      <c r="J2239" s="10">
        <v>45494</v>
      </c>
    </row>
    <row r="2241" spans="1:10" x14ac:dyDescent="0.35">
      <c r="A2241" t="s">
        <v>260</v>
      </c>
      <c r="B2241">
        <v>6</v>
      </c>
      <c r="C2241" t="s">
        <v>306</v>
      </c>
      <c r="D2241" t="s">
        <v>224</v>
      </c>
      <c r="E2241" t="s">
        <v>222</v>
      </c>
      <c r="F2241">
        <v>1827.55</v>
      </c>
      <c r="G2241" s="12">
        <v>5.0900000000000001E-2</v>
      </c>
      <c r="H2241" s="12">
        <v>5.0900000000000001E-2</v>
      </c>
      <c r="I2241" t="s">
        <v>262</v>
      </c>
      <c r="J2241" s="10">
        <v>45647.625</v>
      </c>
    </row>
    <row r="2243" spans="1:10" x14ac:dyDescent="0.35">
      <c r="A2243" t="s">
        <v>260</v>
      </c>
      <c r="B2243">
        <v>7</v>
      </c>
      <c r="C2243" t="s">
        <v>307</v>
      </c>
      <c r="D2243" t="s">
        <v>221</v>
      </c>
      <c r="E2243" t="s">
        <v>222</v>
      </c>
      <c r="F2243">
        <v>6178.75</v>
      </c>
      <c r="G2243">
        <v>0.38020999999999999</v>
      </c>
      <c r="H2243">
        <v>0.38020999999999999</v>
      </c>
      <c r="I2243" t="s">
        <v>261</v>
      </c>
      <c r="J2243" s="10">
        <v>45494</v>
      </c>
    </row>
    <row r="2245" spans="1:10" x14ac:dyDescent="0.35">
      <c r="A2245" t="s">
        <v>260</v>
      </c>
      <c r="B2245">
        <v>8</v>
      </c>
      <c r="C2245" t="s">
        <v>307</v>
      </c>
      <c r="D2245" t="s">
        <v>224</v>
      </c>
      <c r="E2245" t="s">
        <v>222</v>
      </c>
      <c r="F2245">
        <v>3913.36</v>
      </c>
      <c r="G2245">
        <v>0.10906</v>
      </c>
      <c r="H2245">
        <v>0.10906</v>
      </c>
      <c r="I2245" t="s">
        <v>262</v>
      </c>
      <c r="J2245" s="10">
        <v>45647.05</v>
      </c>
    </row>
    <row r="2247" spans="1:10" x14ac:dyDescent="0.35">
      <c r="A2247" t="s">
        <v>260</v>
      </c>
      <c r="B2247">
        <v>9</v>
      </c>
      <c r="C2247" t="s">
        <v>308</v>
      </c>
      <c r="D2247" t="s">
        <v>221</v>
      </c>
      <c r="E2247" t="s">
        <v>222</v>
      </c>
      <c r="F2247">
        <v>3187.49</v>
      </c>
      <c r="G2247">
        <v>0.1963</v>
      </c>
      <c r="H2247">
        <v>0.1963</v>
      </c>
      <c r="I2247" t="s">
        <v>261</v>
      </c>
      <c r="J2247" s="10">
        <v>45494</v>
      </c>
    </row>
    <row r="2249" spans="1:10" x14ac:dyDescent="0.35">
      <c r="A2249" t="s">
        <v>260</v>
      </c>
      <c r="B2249">
        <v>10</v>
      </c>
      <c r="C2249" t="s">
        <v>308</v>
      </c>
      <c r="D2249" t="s">
        <v>224</v>
      </c>
      <c r="E2249" t="s">
        <v>222</v>
      </c>
      <c r="F2249">
        <v>2858.02</v>
      </c>
      <c r="G2249" s="12">
        <v>7.9600000000000004E-2</v>
      </c>
      <c r="H2249" s="12">
        <v>7.9600000000000004E-2</v>
      </c>
      <c r="I2249" t="s">
        <v>262</v>
      </c>
      <c r="J2249" s="10">
        <v>45647.625</v>
      </c>
    </row>
    <row r="2251" spans="1:10" x14ac:dyDescent="0.35">
      <c r="A2251" t="s">
        <v>260</v>
      </c>
      <c r="B2251">
        <v>11</v>
      </c>
      <c r="C2251" t="s">
        <v>309</v>
      </c>
      <c r="D2251" t="s">
        <v>221</v>
      </c>
      <c r="E2251" t="s">
        <v>222</v>
      </c>
      <c r="F2251">
        <v>7505.47</v>
      </c>
      <c r="G2251">
        <v>0.46183999999999997</v>
      </c>
      <c r="H2251">
        <v>0.46183999999999997</v>
      </c>
      <c r="I2251" t="s">
        <v>261</v>
      </c>
      <c r="J2251" s="10">
        <v>45494</v>
      </c>
    </row>
    <row r="2253" spans="1:10" x14ac:dyDescent="0.35">
      <c r="A2253" t="s">
        <v>260</v>
      </c>
      <c r="B2253">
        <v>12</v>
      </c>
      <c r="C2253" t="s">
        <v>309</v>
      </c>
      <c r="D2253" t="s">
        <v>224</v>
      </c>
      <c r="E2253" t="s">
        <v>222</v>
      </c>
      <c r="F2253">
        <v>5159.42</v>
      </c>
      <c r="G2253">
        <v>0.14377999999999999</v>
      </c>
      <c r="H2253">
        <v>0.14377999999999999</v>
      </c>
      <c r="I2253" t="s">
        <v>262</v>
      </c>
      <c r="J2253" s="10">
        <v>45647.05</v>
      </c>
    </row>
    <row r="2255" spans="1:10" x14ac:dyDescent="0.35">
      <c r="A2255" t="s">
        <v>260</v>
      </c>
      <c r="B2255">
        <v>13</v>
      </c>
      <c r="C2255" t="s">
        <v>310</v>
      </c>
      <c r="D2255" t="s">
        <v>221</v>
      </c>
      <c r="E2255" t="s">
        <v>222</v>
      </c>
      <c r="F2255">
        <v>3157.76</v>
      </c>
      <c r="G2255">
        <v>0.19445999999999999</v>
      </c>
      <c r="H2255">
        <v>0.19445999999999999</v>
      </c>
      <c r="I2255" t="s">
        <v>261</v>
      </c>
      <c r="J2255" s="10">
        <v>45494</v>
      </c>
    </row>
    <row r="2257" spans="1:10" x14ac:dyDescent="0.35">
      <c r="A2257" t="s">
        <v>260</v>
      </c>
      <c r="B2257">
        <v>14</v>
      </c>
      <c r="C2257" t="s">
        <v>310</v>
      </c>
      <c r="D2257" t="s">
        <v>224</v>
      </c>
      <c r="E2257" t="s">
        <v>222</v>
      </c>
      <c r="F2257">
        <v>2838.07</v>
      </c>
      <c r="G2257" s="12">
        <v>7.9100000000000004E-2</v>
      </c>
      <c r="H2257" s="12">
        <v>7.9100000000000004E-2</v>
      </c>
      <c r="I2257" t="s">
        <v>262</v>
      </c>
      <c r="J2257" s="10">
        <v>45647.625</v>
      </c>
    </row>
    <row r="2259" spans="1:10" x14ac:dyDescent="0.35">
      <c r="A2259" t="s">
        <v>260</v>
      </c>
      <c r="B2259">
        <v>15</v>
      </c>
      <c r="C2259" t="s">
        <v>311</v>
      </c>
      <c r="D2259" t="s">
        <v>221</v>
      </c>
      <c r="E2259" t="s">
        <v>222</v>
      </c>
      <c r="F2259">
        <v>10452.209999999999</v>
      </c>
      <c r="G2259">
        <v>0.64375000000000004</v>
      </c>
      <c r="H2259">
        <v>0.64375000000000004</v>
      </c>
      <c r="I2259" t="s">
        <v>261</v>
      </c>
      <c r="J2259" s="10">
        <v>45494</v>
      </c>
    </row>
    <row r="2261" spans="1:10" x14ac:dyDescent="0.35">
      <c r="A2261" t="s">
        <v>260</v>
      </c>
      <c r="B2261">
        <v>16</v>
      </c>
      <c r="C2261" t="s">
        <v>311</v>
      </c>
      <c r="D2261" t="s">
        <v>224</v>
      </c>
      <c r="E2261" t="s">
        <v>222</v>
      </c>
      <c r="F2261">
        <v>5226.79</v>
      </c>
      <c r="G2261">
        <v>0.14566000000000001</v>
      </c>
      <c r="H2261">
        <v>0.14566000000000001</v>
      </c>
      <c r="I2261" t="s">
        <v>262</v>
      </c>
      <c r="J2261" s="10">
        <v>45647.05</v>
      </c>
    </row>
    <row r="2263" spans="1:10" x14ac:dyDescent="0.35">
      <c r="A2263" t="s">
        <v>260</v>
      </c>
      <c r="B2263">
        <v>17</v>
      </c>
      <c r="C2263" t="s">
        <v>312</v>
      </c>
      <c r="D2263" t="s">
        <v>221</v>
      </c>
      <c r="E2263" t="s">
        <v>222</v>
      </c>
      <c r="F2263">
        <v>2411.4899999999998</v>
      </c>
      <c r="G2263">
        <v>0.14859</v>
      </c>
      <c r="H2263">
        <v>0.14859</v>
      </c>
      <c r="I2263" t="s">
        <v>261</v>
      </c>
      <c r="J2263" s="10">
        <v>45494</v>
      </c>
    </row>
    <row r="2265" spans="1:10" x14ac:dyDescent="0.35">
      <c r="A2265" t="s">
        <v>260</v>
      </c>
      <c r="B2265">
        <v>18</v>
      </c>
      <c r="C2265" t="s">
        <v>312</v>
      </c>
      <c r="D2265" t="s">
        <v>224</v>
      </c>
      <c r="E2265" t="s">
        <v>222</v>
      </c>
      <c r="F2265">
        <v>1843.99</v>
      </c>
      <c r="G2265" s="12">
        <v>5.1400000000000001E-2</v>
      </c>
      <c r="H2265" s="12">
        <v>5.1400000000000001E-2</v>
      </c>
      <c r="I2265" t="s">
        <v>262</v>
      </c>
      <c r="J2265" s="10">
        <v>45647.625</v>
      </c>
    </row>
    <row r="2267" spans="1:10" x14ac:dyDescent="0.35">
      <c r="A2267" t="s">
        <v>260</v>
      </c>
      <c r="B2267">
        <v>19</v>
      </c>
      <c r="C2267" t="s">
        <v>313</v>
      </c>
      <c r="D2267" t="s">
        <v>221</v>
      </c>
      <c r="E2267" t="s">
        <v>222</v>
      </c>
      <c r="F2267">
        <v>9327.16</v>
      </c>
      <c r="G2267">
        <v>0.57530000000000003</v>
      </c>
      <c r="H2267">
        <v>0.57530000000000003</v>
      </c>
      <c r="I2267" t="s">
        <v>261</v>
      </c>
      <c r="J2267" s="10">
        <v>45494</v>
      </c>
    </row>
    <row r="2269" spans="1:10" x14ac:dyDescent="0.35">
      <c r="A2269" t="s">
        <v>260</v>
      </c>
      <c r="B2269">
        <v>20</v>
      </c>
      <c r="C2269" t="s">
        <v>313</v>
      </c>
      <c r="D2269" t="s">
        <v>224</v>
      </c>
      <c r="E2269" t="s">
        <v>222</v>
      </c>
      <c r="F2269">
        <v>3930.64</v>
      </c>
      <c r="G2269">
        <v>0.10954</v>
      </c>
      <c r="H2269">
        <v>0.10954</v>
      </c>
      <c r="I2269" t="s">
        <v>262</v>
      </c>
      <c r="J2269" s="10">
        <v>45647.05</v>
      </c>
    </row>
    <row r="2271" spans="1:10" x14ac:dyDescent="0.35">
      <c r="A2271" t="s">
        <v>260</v>
      </c>
      <c r="B2271">
        <v>21</v>
      </c>
      <c r="C2271" t="s">
        <v>314</v>
      </c>
      <c r="D2271" t="s">
        <v>221</v>
      </c>
      <c r="E2271" t="s">
        <v>222</v>
      </c>
      <c r="F2271">
        <v>3186.43</v>
      </c>
      <c r="G2271">
        <v>0.19622999999999999</v>
      </c>
      <c r="H2271">
        <v>0.19622999999999999</v>
      </c>
      <c r="I2271" t="s">
        <v>261</v>
      </c>
      <c r="J2271" s="10">
        <v>45494</v>
      </c>
    </row>
    <row r="2273" spans="1:10" x14ac:dyDescent="0.35">
      <c r="A2273" t="s">
        <v>260</v>
      </c>
      <c r="B2273">
        <v>22</v>
      </c>
      <c r="C2273" t="s">
        <v>314</v>
      </c>
      <c r="D2273" t="s">
        <v>224</v>
      </c>
      <c r="E2273" t="s">
        <v>222</v>
      </c>
      <c r="F2273">
        <v>2874.7</v>
      </c>
      <c r="G2273" s="12">
        <v>8.0100000000000005E-2</v>
      </c>
      <c r="H2273" s="12">
        <v>8.0100000000000005E-2</v>
      </c>
      <c r="I2273" t="s">
        <v>262</v>
      </c>
      <c r="J2273" s="10">
        <v>45647.625</v>
      </c>
    </row>
    <row r="2275" spans="1:10" x14ac:dyDescent="0.35">
      <c r="A2275" t="s">
        <v>260</v>
      </c>
      <c r="B2275">
        <v>23</v>
      </c>
      <c r="C2275" t="s">
        <v>315</v>
      </c>
      <c r="D2275" t="s">
        <v>221</v>
      </c>
      <c r="E2275" t="s">
        <v>222</v>
      </c>
      <c r="F2275">
        <v>10439.15</v>
      </c>
      <c r="G2275">
        <v>0.64388999999999996</v>
      </c>
      <c r="H2275">
        <v>0.64388999999999996</v>
      </c>
      <c r="I2275" t="s">
        <v>261</v>
      </c>
      <c r="J2275" s="10">
        <v>45494</v>
      </c>
    </row>
    <row r="2277" spans="1:10" x14ac:dyDescent="0.35">
      <c r="A2277" t="s">
        <v>260</v>
      </c>
      <c r="B2277">
        <v>24</v>
      </c>
      <c r="C2277" t="s">
        <v>315</v>
      </c>
      <c r="D2277" t="s">
        <v>224</v>
      </c>
      <c r="E2277" t="s">
        <v>222</v>
      </c>
      <c r="F2277">
        <v>5173.82</v>
      </c>
      <c r="G2277">
        <v>0.14418</v>
      </c>
      <c r="H2277">
        <v>0.14418</v>
      </c>
      <c r="I2277" t="s">
        <v>262</v>
      </c>
      <c r="J2277" s="10">
        <v>45647.05</v>
      </c>
    </row>
    <row r="2279" spans="1:10" x14ac:dyDescent="0.35">
      <c r="A2279" t="s">
        <v>260</v>
      </c>
      <c r="B2279">
        <v>25</v>
      </c>
      <c r="C2279" t="s">
        <v>316</v>
      </c>
      <c r="D2279" t="s">
        <v>221</v>
      </c>
      <c r="E2279" t="s">
        <v>222</v>
      </c>
      <c r="F2279">
        <v>3157.16</v>
      </c>
      <c r="G2279">
        <v>0.19442999999999999</v>
      </c>
      <c r="H2279">
        <v>0.19442999999999999</v>
      </c>
      <c r="I2279" t="s">
        <v>261</v>
      </c>
      <c r="J2279" s="10">
        <v>45494</v>
      </c>
    </row>
    <row r="2281" spans="1:10" x14ac:dyDescent="0.35">
      <c r="A2281" t="s">
        <v>260</v>
      </c>
      <c r="B2281">
        <v>26</v>
      </c>
      <c r="C2281" t="s">
        <v>316</v>
      </c>
      <c r="D2281" t="s">
        <v>224</v>
      </c>
      <c r="E2281" t="s">
        <v>222</v>
      </c>
      <c r="F2281">
        <v>2838.08</v>
      </c>
      <c r="G2281" s="12">
        <v>7.9100000000000004E-2</v>
      </c>
      <c r="H2281" s="12">
        <v>7.9100000000000004E-2</v>
      </c>
      <c r="I2281" t="s">
        <v>262</v>
      </c>
      <c r="J2281" s="10">
        <v>45647.625</v>
      </c>
    </row>
    <row r="2283" spans="1:10" x14ac:dyDescent="0.35">
      <c r="A2283" t="s">
        <v>260</v>
      </c>
      <c r="B2283">
        <v>27</v>
      </c>
      <c r="C2283" t="s">
        <v>317</v>
      </c>
      <c r="D2283" t="s">
        <v>221</v>
      </c>
      <c r="E2283" t="s">
        <v>222</v>
      </c>
      <c r="F2283">
        <v>10594.47</v>
      </c>
      <c r="G2283">
        <v>0.65310000000000001</v>
      </c>
      <c r="H2283">
        <v>0.65310000000000001</v>
      </c>
      <c r="I2283" t="s">
        <v>261</v>
      </c>
      <c r="J2283" s="10">
        <v>45494</v>
      </c>
    </row>
    <row r="2285" spans="1:10" x14ac:dyDescent="0.35">
      <c r="A2285" t="s">
        <v>260</v>
      </c>
      <c r="B2285">
        <v>28</v>
      </c>
      <c r="C2285" t="s">
        <v>317</v>
      </c>
      <c r="D2285" t="s">
        <v>224</v>
      </c>
      <c r="E2285" t="s">
        <v>222</v>
      </c>
      <c r="F2285">
        <v>5226.72</v>
      </c>
      <c r="G2285">
        <v>0.14565</v>
      </c>
      <c r="H2285">
        <v>0.14565</v>
      </c>
      <c r="I2285" t="s">
        <v>262</v>
      </c>
      <c r="J2285" s="10">
        <v>45647.05</v>
      </c>
    </row>
    <row r="2287" spans="1:10" x14ac:dyDescent="0.35">
      <c r="A2287" t="s">
        <v>260</v>
      </c>
      <c r="B2287">
        <v>29</v>
      </c>
      <c r="C2287" t="s">
        <v>318</v>
      </c>
      <c r="D2287" t="s">
        <v>221</v>
      </c>
      <c r="E2287" t="s">
        <v>222</v>
      </c>
      <c r="F2287">
        <v>2407.3000000000002</v>
      </c>
      <c r="G2287">
        <v>0.14832999999999999</v>
      </c>
      <c r="H2287">
        <v>0.14832999999999999</v>
      </c>
      <c r="I2287" t="s">
        <v>261</v>
      </c>
      <c r="J2287" s="10">
        <v>45494</v>
      </c>
    </row>
    <row r="2289" spans="1:10" x14ac:dyDescent="0.35">
      <c r="A2289" t="s">
        <v>260</v>
      </c>
      <c r="B2289">
        <v>30</v>
      </c>
      <c r="C2289" t="s">
        <v>318</v>
      </c>
      <c r="D2289" t="s">
        <v>224</v>
      </c>
      <c r="E2289" t="s">
        <v>222</v>
      </c>
      <c r="F2289">
        <v>1843.99</v>
      </c>
      <c r="G2289" s="12">
        <v>5.1400000000000001E-2</v>
      </c>
      <c r="H2289" s="12">
        <v>5.1400000000000001E-2</v>
      </c>
      <c r="I2289" t="s">
        <v>262</v>
      </c>
      <c r="J2289" s="10">
        <v>45647.625</v>
      </c>
    </row>
    <row r="2291" spans="1:10" x14ac:dyDescent="0.35">
      <c r="A2291" t="s">
        <v>260</v>
      </c>
      <c r="B2291">
        <v>31</v>
      </c>
      <c r="C2291" t="s">
        <v>319</v>
      </c>
      <c r="D2291" t="s">
        <v>221</v>
      </c>
      <c r="E2291" t="s">
        <v>222</v>
      </c>
      <c r="F2291">
        <v>6099.82</v>
      </c>
      <c r="G2291">
        <v>0.37536000000000003</v>
      </c>
      <c r="H2291">
        <v>0.37536000000000003</v>
      </c>
      <c r="I2291" t="s">
        <v>261</v>
      </c>
      <c r="J2291" s="10">
        <v>45494</v>
      </c>
    </row>
    <row r="2293" spans="1:10" x14ac:dyDescent="0.35">
      <c r="A2293" t="s">
        <v>260</v>
      </c>
      <c r="B2293">
        <v>32</v>
      </c>
      <c r="C2293" t="s">
        <v>319</v>
      </c>
      <c r="D2293" t="s">
        <v>224</v>
      </c>
      <c r="E2293" t="s">
        <v>222</v>
      </c>
      <c r="F2293">
        <v>3930.68</v>
      </c>
      <c r="G2293">
        <v>0.10954</v>
      </c>
      <c r="H2293">
        <v>0.10954</v>
      </c>
      <c r="I2293" t="s">
        <v>262</v>
      </c>
      <c r="J2293" s="10">
        <v>45647.05</v>
      </c>
    </row>
    <row r="2295" spans="1:10" x14ac:dyDescent="0.35">
      <c r="A2295" t="s">
        <v>260</v>
      </c>
      <c r="B2295">
        <v>33</v>
      </c>
      <c r="C2295" t="s">
        <v>320</v>
      </c>
      <c r="D2295" t="s">
        <v>221</v>
      </c>
      <c r="E2295" t="s">
        <v>222</v>
      </c>
      <c r="F2295">
        <v>3181.79</v>
      </c>
      <c r="G2295">
        <v>0.19595000000000001</v>
      </c>
      <c r="H2295">
        <v>0.19595000000000001</v>
      </c>
      <c r="I2295" t="s">
        <v>261</v>
      </c>
      <c r="J2295" s="10">
        <v>45494</v>
      </c>
    </row>
    <row r="2297" spans="1:10" x14ac:dyDescent="0.35">
      <c r="A2297" t="s">
        <v>260</v>
      </c>
      <c r="B2297">
        <v>34</v>
      </c>
      <c r="C2297" t="s">
        <v>320</v>
      </c>
      <c r="D2297" t="s">
        <v>224</v>
      </c>
      <c r="E2297" t="s">
        <v>222</v>
      </c>
      <c r="F2297">
        <v>2874.7</v>
      </c>
      <c r="G2297" s="12">
        <v>8.0100000000000005E-2</v>
      </c>
      <c r="H2297" s="12">
        <v>8.0100000000000005E-2</v>
      </c>
      <c r="I2297" t="s">
        <v>262</v>
      </c>
      <c r="J2297" s="10">
        <v>45647.625</v>
      </c>
    </row>
    <row r="2299" spans="1:10" x14ac:dyDescent="0.35">
      <c r="A2299" t="s">
        <v>260</v>
      </c>
      <c r="B2299">
        <v>35</v>
      </c>
      <c r="C2299" t="s">
        <v>321</v>
      </c>
      <c r="D2299" t="s">
        <v>221</v>
      </c>
      <c r="E2299" t="s">
        <v>222</v>
      </c>
      <c r="F2299">
        <v>7474.48</v>
      </c>
      <c r="G2299">
        <v>0.45993000000000001</v>
      </c>
      <c r="H2299">
        <v>0.45993000000000001</v>
      </c>
      <c r="I2299" t="s">
        <v>261</v>
      </c>
      <c r="J2299" s="10">
        <v>45494</v>
      </c>
    </row>
    <row r="2301" spans="1:10" x14ac:dyDescent="0.35">
      <c r="A2301" t="s">
        <v>260</v>
      </c>
      <c r="B2301">
        <v>36</v>
      </c>
      <c r="C2301" t="s">
        <v>321</v>
      </c>
      <c r="D2301" t="s">
        <v>224</v>
      </c>
      <c r="E2301" t="s">
        <v>222</v>
      </c>
      <c r="F2301">
        <v>5174.03</v>
      </c>
      <c r="G2301">
        <v>0.14419000000000001</v>
      </c>
      <c r="H2301">
        <v>0.14419000000000001</v>
      </c>
      <c r="I2301" t="s">
        <v>262</v>
      </c>
      <c r="J2301" s="10">
        <v>45647.05</v>
      </c>
    </row>
    <row r="2303" spans="1:10" x14ac:dyDescent="0.35">
      <c r="A2303" t="s">
        <v>260</v>
      </c>
      <c r="B2303">
        <v>37</v>
      </c>
      <c r="C2303" t="s">
        <v>322</v>
      </c>
      <c r="D2303" t="s">
        <v>221</v>
      </c>
      <c r="E2303" t="s">
        <v>222</v>
      </c>
      <c r="F2303">
        <v>3186.62</v>
      </c>
      <c r="G2303">
        <v>0.19624</v>
      </c>
      <c r="H2303">
        <v>0.19624</v>
      </c>
      <c r="I2303" t="s">
        <v>261</v>
      </c>
      <c r="J2303" s="10">
        <v>45494</v>
      </c>
    </row>
    <row r="2305" spans="1:10" x14ac:dyDescent="0.35">
      <c r="A2305" t="s">
        <v>260</v>
      </c>
      <c r="B2305">
        <v>38</v>
      </c>
      <c r="C2305" t="s">
        <v>322</v>
      </c>
      <c r="D2305" t="s">
        <v>224</v>
      </c>
      <c r="E2305" t="s">
        <v>222</v>
      </c>
      <c r="F2305">
        <v>2858.02</v>
      </c>
      <c r="G2305" s="12">
        <v>7.9600000000000004E-2</v>
      </c>
      <c r="H2305" s="12">
        <v>7.9600000000000004E-2</v>
      </c>
      <c r="I2305" t="s">
        <v>262</v>
      </c>
      <c r="J2305" s="10">
        <v>45647.625</v>
      </c>
    </row>
    <row r="2307" spans="1:10" x14ac:dyDescent="0.35">
      <c r="A2307" t="s">
        <v>260</v>
      </c>
      <c r="B2307">
        <v>39</v>
      </c>
      <c r="C2307" t="s">
        <v>323</v>
      </c>
      <c r="D2307" t="s">
        <v>221</v>
      </c>
      <c r="E2307" t="s">
        <v>222</v>
      </c>
      <c r="F2307">
        <v>7486.93</v>
      </c>
      <c r="G2307">
        <v>0.4607</v>
      </c>
      <c r="H2307">
        <v>0.4607</v>
      </c>
      <c r="I2307" t="s">
        <v>261</v>
      </c>
      <c r="J2307" s="10">
        <v>45494</v>
      </c>
    </row>
    <row r="2309" spans="1:10" x14ac:dyDescent="0.35">
      <c r="A2309" t="s">
        <v>260</v>
      </c>
      <c r="B2309">
        <v>40</v>
      </c>
      <c r="C2309" t="s">
        <v>323</v>
      </c>
      <c r="D2309" t="s">
        <v>224</v>
      </c>
      <c r="E2309" t="s">
        <v>222</v>
      </c>
      <c r="F2309">
        <v>5159.2299999999996</v>
      </c>
      <c r="G2309">
        <v>0.14377000000000001</v>
      </c>
      <c r="H2309">
        <v>0.14377000000000001</v>
      </c>
      <c r="I2309" t="s">
        <v>262</v>
      </c>
      <c r="J2309" s="10">
        <v>45647.05</v>
      </c>
    </row>
    <row r="2311" spans="1:10" x14ac:dyDescent="0.35">
      <c r="A2311" t="s">
        <v>260</v>
      </c>
      <c r="B2311">
        <v>41</v>
      </c>
      <c r="C2311" t="s">
        <v>324</v>
      </c>
      <c r="D2311" t="s">
        <v>221</v>
      </c>
      <c r="E2311" t="s">
        <v>222</v>
      </c>
      <c r="F2311">
        <v>2411.21</v>
      </c>
      <c r="G2311">
        <v>0.14857000000000001</v>
      </c>
      <c r="H2311">
        <v>0.14857000000000001</v>
      </c>
      <c r="I2311" t="s">
        <v>261</v>
      </c>
      <c r="J2311" s="10">
        <v>45494</v>
      </c>
    </row>
    <row r="2313" spans="1:10" x14ac:dyDescent="0.35">
      <c r="A2313" t="s">
        <v>260</v>
      </c>
      <c r="B2313">
        <v>42</v>
      </c>
      <c r="C2313" t="s">
        <v>324</v>
      </c>
      <c r="D2313" t="s">
        <v>224</v>
      </c>
      <c r="E2313" t="s">
        <v>222</v>
      </c>
      <c r="F2313">
        <v>1827.55</v>
      </c>
      <c r="G2313" s="12">
        <v>5.0900000000000001E-2</v>
      </c>
      <c r="H2313" s="12">
        <v>5.0900000000000001E-2</v>
      </c>
      <c r="I2313" t="s">
        <v>262</v>
      </c>
      <c r="J2313" s="10">
        <v>45647.625</v>
      </c>
    </row>
    <row r="2315" spans="1:10" x14ac:dyDescent="0.35">
      <c r="A2315" t="s">
        <v>260</v>
      </c>
      <c r="B2315">
        <v>43</v>
      </c>
      <c r="C2315" t="s">
        <v>325</v>
      </c>
      <c r="D2315" t="s">
        <v>221</v>
      </c>
      <c r="E2315" t="s">
        <v>222</v>
      </c>
      <c r="F2315">
        <v>6108.87</v>
      </c>
      <c r="G2315">
        <v>0.37591000000000002</v>
      </c>
      <c r="H2315">
        <v>0.37591000000000002</v>
      </c>
      <c r="I2315" t="s">
        <v>261</v>
      </c>
      <c r="J2315" s="10">
        <v>45494</v>
      </c>
    </row>
    <row r="2317" spans="1:10" x14ac:dyDescent="0.35">
      <c r="A2317" t="s">
        <v>260</v>
      </c>
      <c r="B2317">
        <v>44</v>
      </c>
      <c r="C2317" t="s">
        <v>325</v>
      </c>
      <c r="D2317" t="s">
        <v>224</v>
      </c>
      <c r="E2317" t="s">
        <v>222</v>
      </c>
      <c r="F2317">
        <v>3913.37</v>
      </c>
      <c r="G2317">
        <v>0.10906</v>
      </c>
      <c r="H2317">
        <v>0.10906</v>
      </c>
      <c r="I2317" t="s">
        <v>262</v>
      </c>
      <c r="J2317" s="10">
        <v>45647.05</v>
      </c>
    </row>
    <row r="2319" spans="1:10" x14ac:dyDescent="0.35">
      <c r="A2319" t="s">
        <v>260</v>
      </c>
      <c r="B2319">
        <v>45</v>
      </c>
      <c r="C2319" t="s">
        <v>326</v>
      </c>
      <c r="D2319" t="s">
        <v>221</v>
      </c>
      <c r="E2319" t="s">
        <v>222</v>
      </c>
      <c r="F2319">
        <v>3160.93</v>
      </c>
      <c r="G2319">
        <v>0.19466</v>
      </c>
      <c r="H2319">
        <v>0.19466</v>
      </c>
      <c r="I2319" t="s">
        <v>261</v>
      </c>
      <c r="J2319" s="10">
        <v>45494</v>
      </c>
    </row>
    <row r="2321" spans="1:10" x14ac:dyDescent="0.35">
      <c r="A2321" t="s">
        <v>260</v>
      </c>
      <c r="B2321">
        <v>46</v>
      </c>
      <c r="C2321" t="s">
        <v>326</v>
      </c>
      <c r="D2321" t="s">
        <v>224</v>
      </c>
      <c r="E2321" t="s">
        <v>222</v>
      </c>
      <c r="F2321">
        <v>2821.51</v>
      </c>
      <c r="G2321" s="12">
        <v>7.8600000000000003E-2</v>
      </c>
      <c r="H2321" s="12">
        <v>7.8600000000000003E-2</v>
      </c>
      <c r="I2321" t="s">
        <v>262</v>
      </c>
      <c r="J2321" s="10">
        <v>45647.625</v>
      </c>
    </row>
    <row r="2323" spans="1:10" x14ac:dyDescent="0.35">
      <c r="A2323" t="s">
        <v>260</v>
      </c>
      <c r="B2323">
        <v>47</v>
      </c>
      <c r="C2323" t="s">
        <v>327</v>
      </c>
      <c r="D2323" t="s">
        <v>221</v>
      </c>
      <c r="E2323" t="s">
        <v>222</v>
      </c>
      <c r="F2323">
        <v>10691.91</v>
      </c>
      <c r="G2323">
        <v>0.65910999999999997</v>
      </c>
      <c r="H2323">
        <v>0.65910999999999997</v>
      </c>
      <c r="I2323" t="s">
        <v>261</v>
      </c>
      <c r="J2323" s="10">
        <v>45494</v>
      </c>
    </row>
    <row r="2325" spans="1:10" x14ac:dyDescent="0.35">
      <c r="A2325" t="s">
        <v>260</v>
      </c>
      <c r="B2325">
        <v>48</v>
      </c>
      <c r="C2325" t="s">
        <v>327</v>
      </c>
      <c r="D2325" t="s">
        <v>224</v>
      </c>
      <c r="E2325" t="s">
        <v>222</v>
      </c>
      <c r="F2325">
        <v>5210.08</v>
      </c>
      <c r="G2325">
        <v>0.14519000000000001</v>
      </c>
      <c r="H2325">
        <v>0.14519000000000001</v>
      </c>
      <c r="I2325" t="s">
        <v>262</v>
      </c>
      <c r="J2325" s="10">
        <v>45647.05</v>
      </c>
    </row>
    <row r="2327" spans="1:10" x14ac:dyDescent="0.35">
      <c r="A2327" t="s">
        <v>263</v>
      </c>
      <c r="B2327">
        <v>1</v>
      </c>
      <c r="C2327" t="s">
        <v>304</v>
      </c>
      <c r="D2327" t="s">
        <v>221</v>
      </c>
      <c r="E2327" t="s">
        <v>222</v>
      </c>
      <c r="F2327">
        <v>2550.11</v>
      </c>
      <c r="G2327">
        <v>0.13839000000000001</v>
      </c>
      <c r="H2327">
        <v>0.13839000000000001</v>
      </c>
      <c r="I2327" t="s">
        <v>264</v>
      </c>
      <c r="J2327" s="10">
        <v>45494</v>
      </c>
    </row>
    <row r="2329" spans="1:10" x14ac:dyDescent="0.35">
      <c r="A2329" t="s">
        <v>263</v>
      </c>
      <c r="B2329">
        <v>2</v>
      </c>
      <c r="C2329" t="s">
        <v>304</v>
      </c>
      <c r="D2329" t="s">
        <v>224</v>
      </c>
      <c r="E2329" t="s">
        <v>222</v>
      </c>
      <c r="F2329">
        <v>1255.1500000000001</v>
      </c>
      <c r="G2329" s="12">
        <v>3.7100000000000001E-2</v>
      </c>
      <c r="H2329" s="12">
        <v>3.7100000000000001E-2</v>
      </c>
      <c r="I2329" t="s">
        <v>265</v>
      </c>
      <c r="J2329">
        <v>45648</v>
      </c>
    </row>
    <row r="2331" spans="1:10" x14ac:dyDescent="0.35">
      <c r="A2331" t="s">
        <v>263</v>
      </c>
      <c r="B2331">
        <v>3</v>
      </c>
      <c r="C2331" t="s">
        <v>305</v>
      </c>
      <c r="D2331" t="s">
        <v>221</v>
      </c>
      <c r="E2331" t="s">
        <v>222</v>
      </c>
      <c r="F2331">
        <v>6043.55</v>
      </c>
      <c r="G2331">
        <v>0.32797999999999999</v>
      </c>
      <c r="H2331">
        <v>0.32797999999999999</v>
      </c>
      <c r="I2331" t="s">
        <v>264</v>
      </c>
      <c r="J2331" s="10">
        <v>45494</v>
      </c>
    </row>
    <row r="2333" spans="1:10" x14ac:dyDescent="0.35">
      <c r="A2333" t="s">
        <v>263</v>
      </c>
      <c r="B2333">
        <v>4</v>
      </c>
      <c r="C2333" t="s">
        <v>305</v>
      </c>
      <c r="D2333" t="s">
        <v>224</v>
      </c>
      <c r="E2333" t="s">
        <v>222</v>
      </c>
      <c r="F2333">
        <v>4640.41</v>
      </c>
      <c r="G2333">
        <v>0.1371</v>
      </c>
      <c r="H2333">
        <v>0.1371</v>
      </c>
      <c r="I2333" t="s">
        <v>265</v>
      </c>
      <c r="J2333" s="10">
        <v>45647.341666666667</v>
      </c>
    </row>
    <row r="2335" spans="1:10" x14ac:dyDescent="0.35">
      <c r="A2335" t="s">
        <v>263</v>
      </c>
      <c r="B2335">
        <v>5</v>
      </c>
      <c r="C2335" t="s">
        <v>306</v>
      </c>
      <c r="D2335" t="s">
        <v>221</v>
      </c>
      <c r="E2335" t="s">
        <v>222</v>
      </c>
      <c r="F2335">
        <v>1660.91</v>
      </c>
      <c r="G2335" s="12">
        <v>9.01E-2</v>
      </c>
      <c r="H2335" s="12">
        <v>9.01E-2</v>
      </c>
      <c r="I2335" t="s">
        <v>264</v>
      </c>
      <c r="J2335" s="10">
        <v>45494</v>
      </c>
    </row>
    <row r="2337" spans="1:10" x14ac:dyDescent="0.35">
      <c r="A2337" t="s">
        <v>263</v>
      </c>
      <c r="B2337">
        <v>6</v>
      </c>
      <c r="C2337" t="s">
        <v>306</v>
      </c>
      <c r="D2337" t="s">
        <v>224</v>
      </c>
      <c r="E2337" t="s">
        <v>222</v>
      </c>
      <c r="F2337">
        <v>0</v>
      </c>
      <c r="G2337">
        <v>0</v>
      </c>
      <c r="H2337">
        <v>0</v>
      </c>
      <c r="J2337" s="11">
        <v>0</v>
      </c>
    </row>
    <row r="2339" spans="1:10" x14ac:dyDescent="0.35">
      <c r="A2339" t="s">
        <v>263</v>
      </c>
      <c r="B2339">
        <v>7</v>
      </c>
      <c r="C2339" t="s">
        <v>307</v>
      </c>
      <c r="D2339" t="s">
        <v>221</v>
      </c>
      <c r="E2339" t="s">
        <v>222</v>
      </c>
      <c r="F2339">
        <v>4531.32</v>
      </c>
      <c r="G2339">
        <v>0.24592</v>
      </c>
      <c r="H2339">
        <v>0.24592</v>
      </c>
      <c r="I2339" t="s">
        <v>264</v>
      </c>
      <c r="J2339" s="10">
        <v>45494</v>
      </c>
    </row>
    <row r="2341" spans="1:10" x14ac:dyDescent="0.35">
      <c r="A2341" t="s">
        <v>263</v>
      </c>
      <c r="B2341">
        <v>8</v>
      </c>
      <c r="C2341" t="s">
        <v>307</v>
      </c>
      <c r="D2341" t="s">
        <v>224</v>
      </c>
      <c r="E2341" t="s">
        <v>222</v>
      </c>
      <c r="F2341">
        <v>3248.15</v>
      </c>
      <c r="G2341" s="12">
        <v>9.6000000000000002E-2</v>
      </c>
      <c r="H2341" s="12">
        <v>9.6000000000000002E-2</v>
      </c>
      <c r="I2341" t="s">
        <v>265</v>
      </c>
      <c r="J2341" s="10">
        <v>45647.341666666667</v>
      </c>
    </row>
    <row r="2343" spans="1:10" x14ac:dyDescent="0.35">
      <c r="A2343" t="s">
        <v>263</v>
      </c>
      <c r="B2343">
        <v>9</v>
      </c>
      <c r="C2343" t="s">
        <v>308</v>
      </c>
      <c r="D2343" t="s">
        <v>221</v>
      </c>
      <c r="E2343" t="s">
        <v>222</v>
      </c>
      <c r="F2343">
        <v>2597.63</v>
      </c>
      <c r="G2343">
        <v>0.14097000000000001</v>
      </c>
      <c r="H2343">
        <v>0.14097000000000001</v>
      </c>
      <c r="I2343" t="s">
        <v>264</v>
      </c>
      <c r="J2343" s="10">
        <v>45494</v>
      </c>
    </row>
    <row r="2345" spans="1:10" x14ac:dyDescent="0.35">
      <c r="A2345" t="s">
        <v>263</v>
      </c>
      <c r="B2345">
        <v>10</v>
      </c>
      <c r="C2345" t="s">
        <v>308</v>
      </c>
      <c r="D2345" t="s">
        <v>224</v>
      </c>
      <c r="E2345" t="s">
        <v>222</v>
      </c>
      <c r="F2345">
        <v>1230.55</v>
      </c>
      <c r="G2345" s="12">
        <v>3.6400000000000002E-2</v>
      </c>
      <c r="H2345" s="12">
        <v>3.6400000000000002E-2</v>
      </c>
      <c r="I2345" t="s">
        <v>265</v>
      </c>
      <c r="J2345" s="10">
        <v>45647.666666666664</v>
      </c>
    </row>
    <row r="2347" spans="1:10" x14ac:dyDescent="0.35">
      <c r="A2347" t="s">
        <v>263</v>
      </c>
      <c r="B2347">
        <v>11</v>
      </c>
      <c r="C2347" t="s">
        <v>309</v>
      </c>
      <c r="D2347" t="s">
        <v>221</v>
      </c>
      <c r="E2347" t="s">
        <v>222</v>
      </c>
      <c r="F2347">
        <v>6074.5</v>
      </c>
      <c r="G2347">
        <v>0.32966000000000001</v>
      </c>
      <c r="H2347">
        <v>0.32966000000000001</v>
      </c>
      <c r="I2347" t="s">
        <v>264</v>
      </c>
      <c r="J2347" s="10">
        <v>45494</v>
      </c>
    </row>
    <row r="2349" spans="1:10" x14ac:dyDescent="0.35">
      <c r="A2349" t="s">
        <v>263</v>
      </c>
      <c r="B2349">
        <v>12</v>
      </c>
      <c r="C2349" t="s">
        <v>309</v>
      </c>
      <c r="D2349" t="s">
        <v>224</v>
      </c>
      <c r="E2349" t="s">
        <v>222</v>
      </c>
      <c r="F2349">
        <v>4621.83</v>
      </c>
      <c r="G2349">
        <v>0.13655</v>
      </c>
      <c r="H2349">
        <v>0.13655</v>
      </c>
      <c r="I2349" t="s">
        <v>265</v>
      </c>
      <c r="J2349" s="10">
        <v>45647.341666666667</v>
      </c>
    </row>
    <row r="2351" spans="1:10" x14ac:dyDescent="0.35">
      <c r="A2351" t="s">
        <v>263</v>
      </c>
      <c r="B2351">
        <v>13</v>
      </c>
      <c r="C2351" t="s">
        <v>310</v>
      </c>
      <c r="D2351" t="s">
        <v>221</v>
      </c>
      <c r="E2351" t="s">
        <v>222</v>
      </c>
      <c r="F2351">
        <v>2549.9299999999998</v>
      </c>
      <c r="G2351">
        <v>0.13838</v>
      </c>
      <c r="H2351">
        <v>0.13838</v>
      </c>
      <c r="I2351" t="s">
        <v>264</v>
      </c>
      <c r="J2351" s="10">
        <v>45494</v>
      </c>
    </row>
    <row r="2353" spans="1:10" x14ac:dyDescent="0.35">
      <c r="A2353" t="s">
        <v>263</v>
      </c>
      <c r="B2353">
        <v>14</v>
      </c>
      <c r="C2353" t="s">
        <v>310</v>
      </c>
      <c r="D2353" t="s">
        <v>224</v>
      </c>
      <c r="E2353" t="s">
        <v>222</v>
      </c>
      <c r="F2353">
        <v>1252.94</v>
      </c>
      <c r="G2353" s="12">
        <v>3.6999999999999998E-2</v>
      </c>
      <c r="H2353" s="12">
        <v>3.6999999999999998E-2</v>
      </c>
      <c r="I2353" t="s">
        <v>265</v>
      </c>
      <c r="J2353">
        <v>45648</v>
      </c>
    </row>
    <row r="2355" spans="1:10" x14ac:dyDescent="0.35">
      <c r="A2355" t="s">
        <v>263</v>
      </c>
      <c r="B2355">
        <v>15</v>
      </c>
      <c r="C2355" t="s">
        <v>311</v>
      </c>
      <c r="D2355" t="s">
        <v>221</v>
      </c>
      <c r="E2355" t="s">
        <v>222</v>
      </c>
      <c r="F2355">
        <v>9161.94</v>
      </c>
      <c r="G2355">
        <v>0.49722</v>
      </c>
      <c r="H2355">
        <v>0.49722</v>
      </c>
      <c r="I2355" t="s">
        <v>264</v>
      </c>
      <c r="J2355" s="10">
        <v>45494</v>
      </c>
    </row>
    <row r="2357" spans="1:10" x14ac:dyDescent="0.35">
      <c r="A2357" t="s">
        <v>263</v>
      </c>
      <c r="B2357">
        <v>16</v>
      </c>
      <c r="C2357" t="s">
        <v>311</v>
      </c>
      <c r="D2357" t="s">
        <v>224</v>
      </c>
      <c r="E2357" t="s">
        <v>222</v>
      </c>
      <c r="F2357">
        <v>4646.24</v>
      </c>
      <c r="G2357">
        <v>0.13727</v>
      </c>
      <c r="H2357">
        <v>0.13727</v>
      </c>
      <c r="I2357" t="s">
        <v>265</v>
      </c>
      <c r="J2357" s="10">
        <v>45647.341666666667</v>
      </c>
    </row>
    <row r="2359" spans="1:10" x14ac:dyDescent="0.35">
      <c r="A2359" t="s">
        <v>263</v>
      </c>
      <c r="B2359">
        <v>17</v>
      </c>
      <c r="C2359" t="s">
        <v>312</v>
      </c>
      <c r="D2359" t="s">
        <v>221</v>
      </c>
      <c r="E2359" t="s">
        <v>222</v>
      </c>
      <c r="F2359">
        <v>1661.63</v>
      </c>
      <c r="G2359" s="12">
        <v>9.0200000000000002E-2</v>
      </c>
      <c r="H2359" s="12">
        <v>9.0200000000000002E-2</v>
      </c>
      <c r="I2359" t="s">
        <v>264</v>
      </c>
      <c r="J2359" s="10">
        <v>45494</v>
      </c>
    </row>
    <row r="2361" spans="1:10" x14ac:dyDescent="0.35">
      <c r="A2361" t="s">
        <v>263</v>
      </c>
      <c r="B2361">
        <v>18</v>
      </c>
      <c r="C2361" t="s">
        <v>312</v>
      </c>
      <c r="D2361" t="s">
        <v>224</v>
      </c>
      <c r="E2361" t="s">
        <v>222</v>
      </c>
      <c r="F2361">
        <v>0</v>
      </c>
      <c r="G2361">
        <v>0</v>
      </c>
      <c r="H2361">
        <v>0</v>
      </c>
      <c r="J2361" s="11">
        <v>0</v>
      </c>
    </row>
    <row r="2363" spans="1:10" x14ac:dyDescent="0.35">
      <c r="A2363" t="s">
        <v>263</v>
      </c>
      <c r="B2363">
        <v>19</v>
      </c>
      <c r="C2363" t="s">
        <v>313</v>
      </c>
      <c r="D2363" t="s">
        <v>221</v>
      </c>
      <c r="E2363" t="s">
        <v>222</v>
      </c>
      <c r="F2363">
        <v>8143.58</v>
      </c>
      <c r="G2363">
        <v>0.44195000000000001</v>
      </c>
      <c r="H2363">
        <v>0.44195000000000001</v>
      </c>
      <c r="I2363" t="s">
        <v>264</v>
      </c>
      <c r="J2363" s="10">
        <v>45494</v>
      </c>
    </row>
    <row r="2365" spans="1:10" x14ac:dyDescent="0.35">
      <c r="A2365" t="s">
        <v>263</v>
      </c>
      <c r="B2365">
        <v>20</v>
      </c>
      <c r="C2365" t="s">
        <v>313</v>
      </c>
      <c r="D2365" t="s">
        <v>224</v>
      </c>
      <c r="E2365" t="s">
        <v>222</v>
      </c>
      <c r="F2365">
        <v>3253.72</v>
      </c>
      <c r="G2365" s="12">
        <v>9.6100000000000005E-2</v>
      </c>
      <c r="H2365" s="12">
        <v>9.6100000000000005E-2</v>
      </c>
      <c r="I2365" t="s">
        <v>265</v>
      </c>
      <c r="J2365" s="10">
        <v>45647.341666666667</v>
      </c>
    </row>
    <row r="2367" spans="1:10" x14ac:dyDescent="0.35">
      <c r="A2367" t="s">
        <v>263</v>
      </c>
      <c r="B2367">
        <v>21</v>
      </c>
      <c r="C2367" t="s">
        <v>314</v>
      </c>
      <c r="D2367" t="s">
        <v>221</v>
      </c>
      <c r="E2367" t="s">
        <v>222</v>
      </c>
      <c r="F2367">
        <v>2597.98</v>
      </c>
      <c r="G2367">
        <v>0.14099</v>
      </c>
      <c r="H2367">
        <v>0.14099</v>
      </c>
      <c r="I2367" t="s">
        <v>264</v>
      </c>
      <c r="J2367" s="10">
        <v>45494</v>
      </c>
    </row>
    <row r="2369" spans="1:10" x14ac:dyDescent="0.35">
      <c r="A2369" t="s">
        <v>263</v>
      </c>
      <c r="B2369">
        <v>22</v>
      </c>
      <c r="C2369" t="s">
        <v>314</v>
      </c>
      <c r="D2369" t="s">
        <v>224</v>
      </c>
      <c r="E2369" t="s">
        <v>222</v>
      </c>
      <c r="F2369">
        <v>1228.8599999999999</v>
      </c>
      <c r="G2369" s="12">
        <v>3.6299999999999999E-2</v>
      </c>
      <c r="H2369" s="12">
        <v>3.6299999999999999E-2</v>
      </c>
      <c r="I2369" t="s">
        <v>265</v>
      </c>
      <c r="J2369" s="10">
        <v>45647.666666666664</v>
      </c>
    </row>
    <row r="2371" spans="1:10" x14ac:dyDescent="0.35">
      <c r="A2371" t="s">
        <v>263</v>
      </c>
      <c r="B2371">
        <v>23</v>
      </c>
      <c r="C2371" t="s">
        <v>315</v>
      </c>
      <c r="D2371" t="s">
        <v>221</v>
      </c>
      <c r="E2371" t="s">
        <v>222</v>
      </c>
      <c r="F2371">
        <v>9256.32</v>
      </c>
      <c r="G2371">
        <v>0.50234000000000001</v>
      </c>
      <c r="H2371">
        <v>0.50234000000000001</v>
      </c>
      <c r="I2371" t="s">
        <v>264</v>
      </c>
      <c r="J2371" s="10">
        <v>45494</v>
      </c>
    </row>
    <row r="2373" spans="1:10" x14ac:dyDescent="0.35">
      <c r="A2373" t="s">
        <v>263</v>
      </c>
      <c r="B2373">
        <v>24</v>
      </c>
      <c r="C2373" t="s">
        <v>315</v>
      </c>
      <c r="D2373" t="s">
        <v>224</v>
      </c>
      <c r="E2373" t="s">
        <v>222</v>
      </c>
      <c r="F2373">
        <v>4625.37</v>
      </c>
      <c r="G2373">
        <v>0.13666</v>
      </c>
      <c r="H2373">
        <v>0.13666</v>
      </c>
      <c r="I2373" t="s">
        <v>265</v>
      </c>
      <c r="J2373" s="10">
        <v>45647.341666666667</v>
      </c>
    </row>
    <row r="2375" spans="1:10" x14ac:dyDescent="0.35">
      <c r="A2375" t="s">
        <v>263</v>
      </c>
      <c r="B2375">
        <v>25</v>
      </c>
      <c r="C2375" t="s">
        <v>316</v>
      </c>
      <c r="D2375" t="s">
        <v>221</v>
      </c>
      <c r="E2375" t="s">
        <v>222</v>
      </c>
      <c r="F2375">
        <v>2549.11</v>
      </c>
      <c r="G2375">
        <v>0.13833999999999999</v>
      </c>
      <c r="H2375">
        <v>0.13833999999999999</v>
      </c>
      <c r="I2375" t="s">
        <v>264</v>
      </c>
      <c r="J2375" s="10">
        <v>45494</v>
      </c>
    </row>
    <row r="2377" spans="1:10" x14ac:dyDescent="0.35">
      <c r="A2377" t="s">
        <v>263</v>
      </c>
      <c r="B2377">
        <v>26</v>
      </c>
      <c r="C2377" t="s">
        <v>316</v>
      </c>
      <c r="D2377" t="s">
        <v>224</v>
      </c>
      <c r="E2377" t="s">
        <v>222</v>
      </c>
      <c r="F2377">
        <v>1252.33</v>
      </c>
      <c r="G2377" s="12">
        <v>3.6999999999999998E-2</v>
      </c>
      <c r="H2377" s="12">
        <v>3.6999999999999998E-2</v>
      </c>
      <c r="I2377" t="s">
        <v>265</v>
      </c>
      <c r="J2377">
        <v>45648</v>
      </c>
    </row>
    <row r="2379" spans="1:10" x14ac:dyDescent="0.35">
      <c r="A2379" t="s">
        <v>263</v>
      </c>
      <c r="B2379">
        <v>27</v>
      </c>
      <c r="C2379" t="s">
        <v>317</v>
      </c>
      <c r="D2379" t="s">
        <v>221</v>
      </c>
      <c r="E2379" t="s">
        <v>222</v>
      </c>
      <c r="F2379">
        <v>9098.5400000000009</v>
      </c>
      <c r="G2379">
        <v>0.49378</v>
      </c>
      <c r="H2379">
        <v>0.49378</v>
      </c>
      <c r="I2379" t="s">
        <v>264</v>
      </c>
      <c r="J2379" s="10">
        <v>45494</v>
      </c>
    </row>
    <row r="2381" spans="1:10" x14ac:dyDescent="0.35">
      <c r="A2381" t="s">
        <v>263</v>
      </c>
      <c r="B2381">
        <v>28</v>
      </c>
      <c r="C2381" t="s">
        <v>317</v>
      </c>
      <c r="D2381" t="s">
        <v>224</v>
      </c>
      <c r="E2381" t="s">
        <v>222</v>
      </c>
      <c r="F2381">
        <v>4645.8100000000004</v>
      </c>
      <c r="G2381">
        <v>0.13725999999999999</v>
      </c>
      <c r="H2381">
        <v>0.13725999999999999</v>
      </c>
      <c r="I2381" t="s">
        <v>265</v>
      </c>
      <c r="J2381" s="10">
        <v>45647.341666666667</v>
      </c>
    </row>
    <row r="2383" spans="1:10" x14ac:dyDescent="0.35">
      <c r="A2383" t="s">
        <v>263</v>
      </c>
      <c r="B2383">
        <v>29</v>
      </c>
      <c r="C2383" t="s">
        <v>318</v>
      </c>
      <c r="D2383" t="s">
        <v>221</v>
      </c>
      <c r="E2383" t="s">
        <v>222</v>
      </c>
      <c r="F2383">
        <v>1655.22</v>
      </c>
      <c r="G2383" s="12">
        <v>8.9800000000000005E-2</v>
      </c>
      <c r="H2383" s="12">
        <v>8.9800000000000005E-2</v>
      </c>
      <c r="I2383" t="s">
        <v>264</v>
      </c>
      <c r="J2383" s="10">
        <v>45494</v>
      </c>
    </row>
    <row r="2385" spans="1:10" x14ac:dyDescent="0.35">
      <c r="A2385" t="s">
        <v>263</v>
      </c>
      <c r="B2385">
        <v>30</v>
      </c>
      <c r="C2385" t="s">
        <v>318</v>
      </c>
      <c r="D2385" t="s">
        <v>224</v>
      </c>
      <c r="E2385" t="s">
        <v>222</v>
      </c>
      <c r="F2385">
        <v>0</v>
      </c>
      <c r="G2385">
        <v>0</v>
      </c>
      <c r="H2385">
        <v>0</v>
      </c>
      <c r="J2385" s="11">
        <v>0</v>
      </c>
    </row>
    <row r="2387" spans="1:10" x14ac:dyDescent="0.35">
      <c r="A2387" t="s">
        <v>263</v>
      </c>
      <c r="B2387">
        <v>31</v>
      </c>
      <c r="C2387" t="s">
        <v>319</v>
      </c>
      <c r="D2387" t="s">
        <v>221</v>
      </c>
      <c r="E2387" t="s">
        <v>222</v>
      </c>
      <c r="F2387">
        <v>4459.04</v>
      </c>
      <c r="G2387">
        <v>0.24199000000000001</v>
      </c>
      <c r="H2387">
        <v>0.24199000000000001</v>
      </c>
      <c r="I2387" t="s">
        <v>264</v>
      </c>
      <c r="J2387" s="10">
        <v>45494</v>
      </c>
    </row>
    <row r="2389" spans="1:10" x14ac:dyDescent="0.35">
      <c r="A2389" t="s">
        <v>263</v>
      </c>
      <c r="B2389">
        <v>32</v>
      </c>
      <c r="C2389" t="s">
        <v>319</v>
      </c>
      <c r="D2389" t="s">
        <v>224</v>
      </c>
      <c r="E2389" t="s">
        <v>222</v>
      </c>
      <c r="F2389">
        <v>3248.13</v>
      </c>
      <c r="G2389" s="12">
        <v>9.6000000000000002E-2</v>
      </c>
      <c r="H2389" s="12">
        <v>9.6000000000000002E-2</v>
      </c>
      <c r="I2389" t="s">
        <v>265</v>
      </c>
      <c r="J2389" s="10">
        <v>45647.341666666667</v>
      </c>
    </row>
    <row r="2391" spans="1:10" x14ac:dyDescent="0.35">
      <c r="A2391" t="s">
        <v>263</v>
      </c>
      <c r="B2391">
        <v>33</v>
      </c>
      <c r="C2391" t="s">
        <v>320</v>
      </c>
      <c r="D2391" t="s">
        <v>221</v>
      </c>
      <c r="E2391" t="s">
        <v>222</v>
      </c>
      <c r="F2391">
        <v>2591.4</v>
      </c>
      <c r="G2391">
        <v>0.14063999999999999</v>
      </c>
      <c r="H2391">
        <v>0.14063999999999999</v>
      </c>
      <c r="I2391" t="s">
        <v>264</v>
      </c>
      <c r="J2391" s="10">
        <v>45494</v>
      </c>
    </row>
    <row r="2393" spans="1:10" x14ac:dyDescent="0.35">
      <c r="A2393" t="s">
        <v>263</v>
      </c>
      <c r="B2393">
        <v>34</v>
      </c>
      <c r="C2393" t="s">
        <v>320</v>
      </c>
      <c r="D2393" t="s">
        <v>224</v>
      </c>
      <c r="E2393" t="s">
        <v>222</v>
      </c>
      <c r="F2393">
        <v>1233.3599999999999</v>
      </c>
      <c r="G2393" s="12">
        <v>3.6400000000000002E-2</v>
      </c>
      <c r="H2393" s="12">
        <v>3.6400000000000002E-2</v>
      </c>
      <c r="I2393" t="s">
        <v>265</v>
      </c>
      <c r="J2393" s="10">
        <v>45647.666666666664</v>
      </c>
    </row>
    <row r="2395" spans="1:10" x14ac:dyDescent="0.35">
      <c r="A2395" t="s">
        <v>263</v>
      </c>
      <c r="B2395">
        <v>35</v>
      </c>
      <c r="C2395" t="s">
        <v>321</v>
      </c>
      <c r="D2395" t="s">
        <v>221</v>
      </c>
      <c r="E2395" t="s">
        <v>222</v>
      </c>
      <c r="F2395">
        <v>6255.41</v>
      </c>
      <c r="G2395">
        <v>0.33948</v>
      </c>
      <c r="H2395">
        <v>0.33948</v>
      </c>
      <c r="I2395" t="s">
        <v>264</v>
      </c>
      <c r="J2395" s="10">
        <v>45494</v>
      </c>
    </row>
    <row r="2397" spans="1:10" x14ac:dyDescent="0.35">
      <c r="A2397" t="s">
        <v>263</v>
      </c>
      <c r="B2397">
        <v>36</v>
      </c>
      <c r="C2397" t="s">
        <v>321</v>
      </c>
      <c r="D2397" t="s">
        <v>224</v>
      </c>
      <c r="E2397" t="s">
        <v>222</v>
      </c>
      <c r="F2397">
        <v>4614.54</v>
      </c>
      <c r="G2397">
        <v>0.13633999999999999</v>
      </c>
      <c r="H2397">
        <v>0.13633999999999999</v>
      </c>
      <c r="I2397" t="s">
        <v>265</v>
      </c>
      <c r="J2397" s="10">
        <v>45647.341666666667</v>
      </c>
    </row>
    <row r="2399" spans="1:10" x14ac:dyDescent="0.35">
      <c r="A2399" t="s">
        <v>263</v>
      </c>
      <c r="B2399">
        <v>37</v>
      </c>
      <c r="C2399" t="s">
        <v>322</v>
      </c>
      <c r="D2399" t="s">
        <v>221</v>
      </c>
      <c r="E2399" t="s">
        <v>222</v>
      </c>
      <c r="F2399">
        <v>2597.15</v>
      </c>
      <c r="G2399">
        <v>0.14094999999999999</v>
      </c>
      <c r="H2399">
        <v>0.14094999999999999</v>
      </c>
      <c r="I2399" t="s">
        <v>264</v>
      </c>
      <c r="J2399" s="10">
        <v>45494</v>
      </c>
    </row>
    <row r="2401" spans="1:10" x14ac:dyDescent="0.35">
      <c r="A2401" t="s">
        <v>263</v>
      </c>
      <c r="B2401">
        <v>38</v>
      </c>
      <c r="C2401" t="s">
        <v>322</v>
      </c>
      <c r="D2401" t="s">
        <v>224</v>
      </c>
      <c r="E2401" t="s">
        <v>222</v>
      </c>
      <c r="F2401">
        <v>1231.68</v>
      </c>
      <c r="G2401" s="12">
        <v>3.6400000000000002E-2</v>
      </c>
      <c r="H2401" s="12">
        <v>3.6400000000000002E-2</v>
      </c>
      <c r="I2401" t="s">
        <v>265</v>
      </c>
      <c r="J2401" s="10">
        <v>45647.666666666664</v>
      </c>
    </row>
    <row r="2403" spans="1:10" x14ac:dyDescent="0.35">
      <c r="A2403" t="s">
        <v>263</v>
      </c>
      <c r="B2403">
        <v>39</v>
      </c>
      <c r="C2403" t="s">
        <v>323</v>
      </c>
      <c r="D2403" t="s">
        <v>221</v>
      </c>
      <c r="E2403" t="s">
        <v>222</v>
      </c>
      <c r="F2403">
        <v>6394.27</v>
      </c>
      <c r="G2403">
        <v>0.34702</v>
      </c>
      <c r="H2403">
        <v>0.34702</v>
      </c>
      <c r="I2403" t="s">
        <v>264</v>
      </c>
      <c r="J2403" s="10">
        <v>45494</v>
      </c>
    </row>
    <row r="2405" spans="1:10" x14ac:dyDescent="0.35">
      <c r="A2405" t="s">
        <v>263</v>
      </c>
      <c r="B2405">
        <v>40</v>
      </c>
      <c r="C2405" t="s">
        <v>323</v>
      </c>
      <c r="D2405" t="s">
        <v>224</v>
      </c>
      <c r="E2405" t="s">
        <v>222</v>
      </c>
      <c r="F2405">
        <v>4621.95</v>
      </c>
      <c r="G2405">
        <v>0.13655</v>
      </c>
      <c r="H2405">
        <v>0.13655</v>
      </c>
      <c r="I2405" t="s">
        <v>265</v>
      </c>
      <c r="J2405" s="10">
        <v>45647.341666666667</v>
      </c>
    </row>
    <row r="2407" spans="1:10" x14ac:dyDescent="0.35">
      <c r="A2407" t="s">
        <v>263</v>
      </c>
      <c r="B2407">
        <v>41</v>
      </c>
      <c r="C2407" t="s">
        <v>324</v>
      </c>
      <c r="D2407" t="s">
        <v>221</v>
      </c>
      <c r="E2407" t="s">
        <v>222</v>
      </c>
      <c r="F2407">
        <v>1661.22</v>
      </c>
      <c r="G2407" s="12">
        <v>9.0200000000000002E-2</v>
      </c>
      <c r="H2407" s="12">
        <v>9.0200000000000002E-2</v>
      </c>
      <c r="I2407" t="s">
        <v>264</v>
      </c>
      <c r="J2407" s="10">
        <v>45494</v>
      </c>
    </row>
    <row r="2409" spans="1:10" x14ac:dyDescent="0.35">
      <c r="A2409" t="s">
        <v>263</v>
      </c>
      <c r="B2409">
        <v>42</v>
      </c>
      <c r="C2409" t="s">
        <v>324</v>
      </c>
      <c r="D2409" t="s">
        <v>224</v>
      </c>
      <c r="E2409" t="s">
        <v>222</v>
      </c>
      <c r="F2409">
        <v>0</v>
      </c>
      <c r="G2409">
        <v>0</v>
      </c>
      <c r="H2409">
        <v>0</v>
      </c>
      <c r="J2409" s="11">
        <v>0</v>
      </c>
    </row>
    <row r="2411" spans="1:10" x14ac:dyDescent="0.35">
      <c r="A2411" t="s">
        <v>263</v>
      </c>
      <c r="B2411">
        <v>43</v>
      </c>
      <c r="C2411" t="s">
        <v>325</v>
      </c>
      <c r="D2411" t="s">
        <v>221</v>
      </c>
      <c r="E2411" t="s">
        <v>222</v>
      </c>
      <c r="F2411">
        <v>4472.4799999999996</v>
      </c>
      <c r="G2411">
        <v>0.24271999999999999</v>
      </c>
      <c r="H2411">
        <v>0.24271999999999999</v>
      </c>
      <c r="I2411" t="s">
        <v>264</v>
      </c>
      <c r="J2411" s="10">
        <v>45494</v>
      </c>
    </row>
    <row r="2413" spans="1:10" x14ac:dyDescent="0.35">
      <c r="A2413" t="s">
        <v>263</v>
      </c>
      <c r="B2413">
        <v>44</v>
      </c>
      <c r="C2413" t="s">
        <v>325</v>
      </c>
      <c r="D2413" t="s">
        <v>224</v>
      </c>
      <c r="E2413" t="s">
        <v>222</v>
      </c>
      <c r="F2413">
        <v>3253.79</v>
      </c>
      <c r="G2413" s="12">
        <v>9.6100000000000005E-2</v>
      </c>
      <c r="H2413" s="12">
        <v>9.6100000000000005E-2</v>
      </c>
      <c r="I2413" t="s">
        <v>265</v>
      </c>
      <c r="J2413" s="10">
        <v>45647.341666666667</v>
      </c>
    </row>
    <row r="2415" spans="1:10" x14ac:dyDescent="0.35">
      <c r="A2415" t="s">
        <v>263</v>
      </c>
      <c r="B2415">
        <v>45</v>
      </c>
      <c r="C2415" t="s">
        <v>326</v>
      </c>
      <c r="D2415" t="s">
        <v>221</v>
      </c>
      <c r="E2415" t="s">
        <v>222</v>
      </c>
      <c r="F2415">
        <v>2554.89</v>
      </c>
      <c r="G2415">
        <v>0.13865</v>
      </c>
      <c r="H2415">
        <v>0.13865</v>
      </c>
      <c r="I2415" t="s">
        <v>264</v>
      </c>
      <c r="J2415" s="10">
        <v>45494</v>
      </c>
    </row>
    <row r="2417" spans="1:10" x14ac:dyDescent="0.35">
      <c r="A2417" t="s">
        <v>263</v>
      </c>
      <c r="B2417">
        <v>46</v>
      </c>
      <c r="C2417" t="s">
        <v>326</v>
      </c>
      <c r="D2417" t="s">
        <v>224</v>
      </c>
      <c r="E2417" t="s">
        <v>222</v>
      </c>
      <c r="F2417">
        <v>1250.1300000000001</v>
      </c>
      <c r="G2417" s="12">
        <v>3.6900000000000002E-2</v>
      </c>
      <c r="H2417" s="12">
        <v>3.6900000000000002E-2</v>
      </c>
      <c r="I2417" t="s">
        <v>265</v>
      </c>
      <c r="J2417">
        <v>45648</v>
      </c>
    </row>
    <row r="2419" spans="1:10" x14ac:dyDescent="0.35">
      <c r="A2419" t="s">
        <v>263</v>
      </c>
      <c r="B2419">
        <v>47</v>
      </c>
      <c r="C2419" t="s">
        <v>327</v>
      </c>
      <c r="D2419" t="s">
        <v>221</v>
      </c>
      <c r="E2419" t="s">
        <v>222</v>
      </c>
      <c r="F2419">
        <v>9225.36</v>
      </c>
      <c r="G2419">
        <v>0.50065999999999999</v>
      </c>
      <c r="H2419">
        <v>0.50065999999999999</v>
      </c>
      <c r="I2419" t="s">
        <v>264</v>
      </c>
      <c r="J2419" s="10">
        <v>45494</v>
      </c>
    </row>
    <row r="2421" spans="1:10" x14ac:dyDescent="0.35">
      <c r="A2421" t="s">
        <v>263</v>
      </c>
      <c r="B2421">
        <v>48</v>
      </c>
      <c r="C2421" t="s">
        <v>327</v>
      </c>
      <c r="D2421" t="s">
        <v>224</v>
      </c>
      <c r="E2421" t="s">
        <v>222</v>
      </c>
      <c r="F2421">
        <v>4651.63</v>
      </c>
      <c r="G2421">
        <v>0.13743</v>
      </c>
      <c r="H2421">
        <v>0.13743</v>
      </c>
      <c r="I2421" t="s">
        <v>265</v>
      </c>
      <c r="J2421" s="10">
        <v>45647.341666666667</v>
      </c>
    </row>
    <row r="2423" spans="1:10" x14ac:dyDescent="0.35">
      <c r="A2423" t="s">
        <v>266</v>
      </c>
      <c r="B2423">
        <v>1</v>
      </c>
      <c r="C2423" t="s">
        <v>304</v>
      </c>
      <c r="D2423" t="s">
        <v>221</v>
      </c>
      <c r="E2423" t="s">
        <v>222</v>
      </c>
      <c r="F2423">
        <v>3231.07</v>
      </c>
      <c r="G2423">
        <v>0.18010999999999999</v>
      </c>
      <c r="H2423">
        <v>0.18010999999999999</v>
      </c>
      <c r="I2423" t="s">
        <v>267</v>
      </c>
      <c r="J2423" s="10">
        <v>45494</v>
      </c>
    </row>
    <row r="2425" spans="1:10" x14ac:dyDescent="0.35">
      <c r="A2425" t="s">
        <v>266</v>
      </c>
      <c r="B2425">
        <v>2</v>
      </c>
      <c r="C2425" t="s">
        <v>304</v>
      </c>
      <c r="D2425" t="s">
        <v>224</v>
      </c>
      <c r="E2425" t="s">
        <v>222</v>
      </c>
      <c r="F2425">
        <v>2112.65</v>
      </c>
      <c r="G2425" s="12">
        <v>5.9200000000000003E-2</v>
      </c>
      <c r="H2425" s="12">
        <v>5.9200000000000003E-2</v>
      </c>
      <c r="I2425" t="s">
        <v>268</v>
      </c>
      <c r="J2425" s="10">
        <v>45312.625</v>
      </c>
    </row>
    <row r="2427" spans="1:10" x14ac:dyDescent="0.35">
      <c r="A2427" t="s">
        <v>266</v>
      </c>
      <c r="B2427">
        <v>3</v>
      </c>
      <c r="C2427" t="s">
        <v>305</v>
      </c>
      <c r="D2427" t="s">
        <v>221</v>
      </c>
      <c r="E2427" t="s">
        <v>222</v>
      </c>
      <c r="F2427">
        <v>7725.48</v>
      </c>
      <c r="G2427">
        <v>0.43652000000000002</v>
      </c>
      <c r="H2427">
        <v>0.43652000000000002</v>
      </c>
      <c r="I2427" t="s">
        <v>267</v>
      </c>
      <c r="J2427" s="10">
        <v>45494</v>
      </c>
    </row>
    <row r="2429" spans="1:10" x14ac:dyDescent="0.35">
      <c r="A2429" t="s">
        <v>266</v>
      </c>
      <c r="B2429">
        <v>4</v>
      </c>
      <c r="C2429" t="s">
        <v>305</v>
      </c>
      <c r="D2429" t="s">
        <v>224</v>
      </c>
      <c r="E2429" t="s">
        <v>222</v>
      </c>
      <c r="F2429">
        <v>3985.59</v>
      </c>
      <c r="G2429">
        <v>0.11169</v>
      </c>
      <c r="H2429">
        <v>0.11169</v>
      </c>
      <c r="I2429" t="s">
        <v>268</v>
      </c>
      <c r="J2429" s="10">
        <v>45312.05</v>
      </c>
    </row>
    <row r="2431" spans="1:10" x14ac:dyDescent="0.35">
      <c r="A2431" t="s">
        <v>266</v>
      </c>
      <c r="B2431">
        <v>5</v>
      </c>
      <c r="C2431" t="s">
        <v>306</v>
      </c>
      <c r="D2431" t="s">
        <v>221</v>
      </c>
      <c r="E2431" t="s">
        <v>222</v>
      </c>
      <c r="F2431">
        <v>2294.73</v>
      </c>
      <c r="G2431">
        <v>0.13738</v>
      </c>
      <c r="H2431">
        <v>0.13738</v>
      </c>
      <c r="I2431" t="s">
        <v>267</v>
      </c>
      <c r="J2431" s="10">
        <v>45494</v>
      </c>
    </row>
    <row r="2433" spans="1:10" x14ac:dyDescent="0.35">
      <c r="A2433" t="s">
        <v>266</v>
      </c>
      <c r="B2433">
        <v>6</v>
      </c>
      <c r="C2433" t="s">
        <v>306</v>
      </c>
      <c r="D2433" t="s">
        <v>224</v>
      </c>
      <c r="E2433" t="s">
        <v>222</v>
      </c>
      <c r="F2433">
        <v>1249.24</v>
      </c>
      <c r="G2433" s="12">
        <v>3.5000000000000003E-2</v>
      </c>
      <c r="H2433" s="12">
        <v>3.5000000000000003E-2</v>
      </c>
      <c r="I2433" t="s">
        <v>268</v>
      </c>
      <c r="J2433" s="10">
        <v>45312.625</v>
      </c>
    </row>
    <row r="2435" spans="1:10" x14ac:dyDescent="0.35">
      <c r="A2435" t="s">
        <v>266</v>
      </c>
      <c r="B2435">
        <v>7</v>
      </c>
      <c r="C2435" t="s">
        <v>307</v>
      </c>
      <c r="D2435" t="s">
        <v>221</v>
      </c>
      <c r="E2435" t="s">
        <v>222</v>
      </c>
      <c r="F2435">
        <v>6237.95</v>
      </c>
      <c r="G2435">
        <v>0.36318</v>
      </c>
      <c r="H2435">
        <v>0.36318</v>
      </c>
      <c r="I2435" t="s">
        <v>267</v>
      </c>
      <c r="J2435" s="10">
        <v>45494</v>
      </c>
    </row>
    <row r="2437" spans="1:10" x14ac:dyDescent="0.35">
      <c r="A2437" t="s">
        <v>266</v>
      </c>
      <c r="B2437">
        <v>8</v>
      </c>
      <c r="C2437" t="s">
        <v>307</v>
      </c>
      <c r="D2437" t="s">
        <v>224</v>
      </c>
      <c r="E2437" t="s">
        <v>222</v>
      </c>
      <c r="F2437">
        <v>2899.51</v>
      </c>
      <c r="G2437" s="12">
        <v>8.1299999999999997E-2</v>
      </c>
      <c r="H2437" s="12">
        <v>8.1299999999999997E-2</v>
      </c>
      <c r="I2437" t="s">
        <v>268</v>
      </c>
      <c r="J2437" s="10">
        <v>45312.05</v>
      </c>
    </row>
    <row r="2439" spans="1:10" x14ac:dyDescent="0.35">
      <c r="A2439" t="s">
        <v>266</v>
      </c>
      <c r="B2439">
        <v>9</v>
      </c>
      <c r="C2439" t="s">
        <v>308</v>
      </c>
      <c r="D2439" t="s">
        <v>221</v>
      </c>
      <c r="E2439" t="s">
        <v>222</v>
      </c>
      <c r="F2439">
        <v>3315.63</v>
      </c>
      <c r="G2439">
        <v>0.18912000000000001</v>
      </c>
      <c r="H2439">
        <v>0.18912000000000001</v>
      </c>
      <c r="I2439" t="s">
        <v>267</v>
      </c>
      <c r="J2439" s="10">
        <v>45494</v>
      </c>
    </row>
    <row r="2441" spans="1:10" x14ac:dyDescent="0.35">
      <c r="A2441" t="s">
        <v>266</v>
      </c>
      <c r="B2441">
        <v>10</v>
      </c>
      <c r="C2441" t="s">
        <v>308</v>
      </c>
      <c r="D2441" t="s">
        <v>224</v>
      </c>
      <c r="E2441" t="s">
        <v>222</v>
      </c>
      <c r="F2441">
        <v>2155.46</v>
      </c>
      <c r="G2441" s="12">
        <v>6.0400000000000002E-2</v>
      </c>
      <c r="H2441" s="12">
        <v>6.0400000000000002E-2</v>
      </c>
      <c r="I2441" t="s">
        <v>268</v>
      </c>
      <c r="J2441" s="10">
        <v>45312.625</v>
      </c>
    </row>
    <row r="2443" spans="1:10" x14ac:dyDescent="0.35">
      <c r="A2443" t="s">
        <v>266</v>
      </c>
      <c r="B2443">
        <v>11</v>
      </c>
      <c r="C2443" t="s">
        <v>309</v>
      </c>
      <c r="D2443" t="s">
        <v>221</v>
      </c>
      <c r="E2443" t="s">
        <v>222</v>
      </c>
      <c r="F2443">
        <v>7793.71</v>
      </c>
      <c r="G2443">
        <v>0.44418999999999997</v>
      </c>
      <c r="H2443">
        <v>0.44418999999999997</v>
      </c>
      <c r="I2443" t="s">
        <v>267</v>
      </c>
      <c r="J2443" s="10">
        <v>45494</v>
      </c>
    </row>
    <row r="2445" spans="1:10" x14ac:dyDescent="0.35">
      <c r="A2445" t="s">
        <v>266</v>
      </c>
      <c r="B2445">
        <v>12</v>
      </c>
      <c r="C2445" t="s">
        <v>309</v>
      </c>
      <c r="D2445" t="s">
        <v>224</v>
      </c>
      <c r="E2445" t="s">
        <v>222</v>
      </c>
      <c r="F2445">
        <v>3970.98</v>
      </c>
      <c r="G2445">
        <v>0.11128</v>
      </c>
      <c r="H2445">
        <v>0.11128</v>
      </c>
      <c r="I2445" t="s">
        <v>268</v>
      </c>
      <c r="J2445" s="10">
        <v>45312.05</v>
      </c>
    </row>
    <row r="2447" spans="1:10" x14ac:dyDescent="0.35">
      <c r="A2447" t="s">
        <v>266</v>
      </c>
      <c r="B2447">
        <v>13</v>
      </c>
      <c r="C2447" t="s">
        <v>310</v>
      </c>
      <c r="D2447" t="s">
        <v>221</v>
      </c>
      <c r="E2447" t="s">
        <v>222</v>
      </c>
      <c r="F2447">
        <v>3227.41</v>
      </c>
      <c r="G2447">
        <v>0.1799</v>
      </c>
      <c r="H2447">
        <v>0.1799</v>
      </c>
      <c r="I2447" t="s">
        <v>267</v>
      </c>
      <c r="J2447" s="10">
        <v>45494</v>
      </c>
    </row>
    <row r="2449" spans="1:10" x14ac:dyDescent="0.35">
      <c r="A2449" t="s">
        <v>266</v>
      </c>
      <c r="B2449">
        <v>14</v>
      </c>
      <c r="C2449" t="s">
        <v>310</v>
      </c>
      <c r="D2449" t="s">
        <v>224</v>
      </c>
      <c r="E2449" t="s">
        <v>222</v>
      </c>
      <c r="F2449">
        <v>2108.09</v>
      </c>
      <c r="G2449" s="12">
        <v>5.91E-2</v>
      </c>
      <c r="H2449" s="12">
        <v>5.91E-2</v>
      </c>
      <c r="I2449" t="s">
        <v>268</v>
      </c>
      <c r="J2449" s="10">
        <v>45312.625</v>
      </c>
    </row>
    <row r="2451" spans="1:10" x14ac:dyDescent="0.35">
      <c r="A2451" t="s">
        <v>266</v>
      </c>
      <c r="B2451">
        <v>15</v>
      </c>
      <c r="C2451" t="s">
        <v>311</v>
      </c>
      <c r="D2451" t="s">
        <v>221</v>
      </c>
      <c r="E2451" t="s">
        <v>222</v>
      </c>
      <c r="F2451">
        <v>11297.85</v>
      </c>
      <c r="G2451">
        <v>0.67930000000000001</v>
      </c>
      <c r="H2451">
        <v>0.67930000000000001</v>
      </c>
      <c r="I2451" t="s">
        <v>267</v>
      </c>
      <c r="J2451" s="10">
        <v>45494</v>
      </c>
    </row>
    <row r="2453" spans="1:10" x14ac:dyDescent="0.35">
      <c r="A2453" t="s">
        <v>266</v>
      </c>
      <c r="B2453">
        <v>16</v>
      </c>
      <c r="C2453" t="s">
        <v>311</v>
      </c>
      <c r="D2453" t="s">
        <v>224</v>
      </c>
      <c r="E2453" t="s">
        <v>222</v>
      </c>
      <c r="F2453">
        <v>3987.23</v>
      </c>
      <c r="G2453">
        <v>0.11174000000000001</v>
      </c>
      <c r="H2453">
        <v>0.11174000000000001</v>
      </c>
      <c r="I2453" t="s">
        <v>268</v>
      </c>
      <c r="J2453" s="10">
        <v>45312.05</v>
      </c>
    </row>
    <row r="2455" spans="1:10" x14ac:dyDescent="0.35">
      <c r="A2455" t="s">
        <v>266</v>
      </c>
      <c r="B2455">
        <v>17</v>
      </c>
      <c r="C2455" t="s">
        <v>312</v>
      </c>
      <c r="D2455" t="s">
        <v>221</v>
      </c>
      <c r="E2455" t="s">
        <v>222</v>
      </c>
      <c r="F2455">
        <v>2291.52</v>
      </c>
      <c r="G2455">
        <v>0.13719000000000001</v>
      </c>
      <c r="H2455">
        <v>0.13719000000000001</v>
      </c>
      <c r="I2455" t="s">
        <v>267</v>
      </c>
      <c r="J2455" s="10">
        <v>45494</v>
      </c>
    </row>
    <row r="2457" spans="1:10" x14ac:dyDescent="0.35">
      <c r="A2457" t="s">
        <v>266</v>
      </c>
      <c r="B2457">
        <v>18</v>
      </c>
      <c r="C2457" t="s">
        <v>312</v>
      </c>
      <c r="D2457" t="s">
        <v>224</v>
      </c>
      <c r="E2457" t="s">
        <v>222</v>
      </c>
      <c r="F2457">
        <v>1244.77</v>
      </c>
      <c r="G2457" s="12">
        <v>3.49E-2</v>
      </c>
      <c r="H2457" s="12">
        <v>3.49E-2</v>
      </c>
      <c r="I2457" t="s">
        <v>268</v>
      </c>
      <c r="J2457" s="10">
        <v>45312.625</v>
      </c>
    </row>
    <row r="2459" spans="1:10" x14ac:dyDescent="0.35">
      <c r="A2459" t="s">
        <v>266</v>
      </c>
      <c r="B2459">
        <v>19</v>
      </c>
      <c r="C2459" t="s">
        <v>313</v>
      </c>
      <c r="D2459" t="s">
        <v>221</v>
      </c>
      <c r="E2459" t="s">
        <v>222</v>
      </c>
      <c r="F2459">
        <v>10045.94</v>
      </c>
      <c r="G2459">
        <v>0.60553000000000001</v>
      </c>
      <c r="H2459">
        <v>0.60553000000000001</v>
      </c>
      <c r="I2459" t="s">
        <v>267</v>
      </c>
      <c r="J2459" s="10">
        <v>45494</v>
      </c>
    </row>
    <row r="2461" spans="1:10" x14ac:dyDescent="0.35">
      <c r="A2461" t="s">
        <v>266</v>
      </c>
      <c r="B2461">
        <v>20</v>
      </c>
      <c r="C2461" t="s">
        <v>313</v>
      </c>
      <c r="D2461" t="s">
        <v>224</v>
      </c>
      <c r="E2461" t="s">
        <v>222</v>
      </c>
      <c r="F2461">
        <v>2901.01</v>
      </c>
      <c r="G2461" s="12">
        <v>8.1299999999999997E-2</v>
      </c>
      <c r="H2461" s="12">
        <v>8.1299999999999997E-2</v>
      </c>
      <c r="I2461" t="s">
        <v>268</v>
      </c>
      <c r="J2461" s="10">
        <v>45312.05</v>
      </c>
    </row>
    <row r="2463" spans="1:10" x14ac:dyDescent="0.35">
      <c r="A2463" t="s">
        <v>266</v>
      </c>
      <c r="B2463">
        <v>21</v>
      </c>
      <c r="C2463" t="s">
        <v>314</v>
      </c>
      <c r="D2463" t="s">
        <v>221</v>
      </c>
      <c r="E2463" t="s">
        <v>222</v>
      </c>
      <c r="F2463">
        <v>3311.78</v>
      </c>
      <c r="G2463">
        <v>0.18890000000000001</v>
      </c>
      <c r="H2463">
        <v>0.18890000000000001</v>
      </c>
      <c r="I2463" t="s">
        <v>267</v>
      </c>
      <c r="J2463" s="10">
        <v>45494</v>
      </c>
    </row>
    <row r="2465" spans="1:10" x14ac:dyDescent="0.35">
      <c r="A2465" t="s">
        <v>266</v>
      </c>
      <c r="B2465">
        <v>22</v>
      </c>
      <c r="C2465" t="s">
        <v>314</v>
      </c>
      <c r="D2465" t="s">
        <v>224</v>
      </c>
      <c r="E2465" t="s">
        <v>222</v>
      </c>
      <c r="F2465">
        <v>2150.9</v>
      </c>
      <c r="G2465" s="12">
        <v>6.0299999999999999E-2</v>
      </c>
      <c r="H2465" s="12">
        <v>6.0299999999999999E-2</v>
      </c>
      <c r="I2465" t="s">
        <v>268</v>
      </c>
      <c r="J2465" s="10">
        <v>45312.625</v>
      </c>
    </row>
    <row r="2467" spans="1:10" x14ac:dyDescent="0.35">
      <c r="A2467" t="s">
        <v>266</v>
      </c>
      <c r="B2467">
        <v>23</v>
      </c>
      <c r="C2467" t="s">
        <v>315</v>
      </c>
      <c r="D2467" t="s">
        <v>221</v>
      </c>
      <c r="E2467" t="s">
        <v>222</v>
      </c>
      <c r="F2467">
        <v>11412.33</v>
      </c>
      <c r="G2467">
        <v>0.69066000000000005</v>
      </c>
      <c r="H2467">
        <v>0.69066000000000005</v>
      </c>
      <c r="I2467" t="s">
        <v>267</v>
      </c>
      <c r="J2467" s="10">
        <v>45494</v>
      </c>
    </row>
    <row r="2469" spans="1:10" x14ac:dyDescent="0.35">
      <c r="A2469" t="s">
        <v>266</v>
      </c>
      <c r="B2469">
        <v>24</v>
      </c>
      <c r="C2469" t="s">
        <v>315</v>
      </c>
      <c r="D2469" t="s">
        <v>224</v>
      </c>
      <c r="E2469" t="s">
        <v>222</v>
      </c>
      <c r="F2469">
        <v>3970.47</v>
      </c>
      <c r="G2469">
        <v>0.11126999999999999</v>
      </c>
      <c r="H2469">
        <v>0.11126999999999999</v>
      </c>
      <c r="I2469" t="s">
        <v>268</v>
      </c>
      <c r="J2469" s="10">
        <v>45312.05</v>
      </c>
    </row>
    <row r="2471" spans="1:10" x14ac:dyDescent="0.35">
      <c r="A2471" t="s">
        <v>266</v>
      </c>
      <c r="B2471">
        <v>25</v>
      </c>
      <c r="C2471" t="s">
        <v>316</v>
      </c>
      <c r="D2471" t="s">
        <v>221</v>
      </c>
      <c r="E2471" t="s">
        <v>222</v>
      </c>
      <c r="F2471">
        <v>3225.6</v>
      </c>
      <c r="G2471">
        <v>0.17981</v>
      </c>
      <c r="H2471">
        <v>0.17981</v>
      </c>
      <c r="I2471" t="s">
        <v>267</v>
      </c>
      <c r="J2471" s="10">
        <v>45494</v>
      </c>
    </row>
    <row r="2473" spans="1:10" x14ac:dyDescent="0.35">
      <c r="A2473" t="s">
        <v>266</v>
      </c>
      <c r="B2473">
        <v>26</v>
      </c>
      <c r="C2473" t="s">
        <v>316</v>
      </c>
      <c r="D2473" t="s">
        <v>224</v>
      </c>
      <c r="E2473" t="s">
        <v>222</v>
      </c>
      <c r="F2473">
        <v>2108.08</v>
      </c>
      <c r="G2473" s="12">
        <v>5.91E-2</v>
      </c>
      <c r="H2473" s="12">
        <v>5.91E-2</v>
      </c>
      <c r="I2473" t="s">
        <v>268</v>
      </c>
      <c r="J2473" s="10">
        <v>45312.625</v>
      </c>
    </row>
    <row r="2475" spans="1:10" x14ac:dyDescent="0.35">
      <c r="A2475" t="s">
        <v>266</v>
      </c>
      <c r="B2475">
        <v>27</v>
      </c>
      <c r="C2475" t="s">
        <v>317</v>
      </c>
      <c r="D2475" t="s">
        <v>221</v>
      </c>
      <c r="E2475" t="s">
        <v>222</v>
      </c>
      <c r="F2475">
        <v>11086.8</v>
      </c>
      <c r="G2475">
        <v>0.66388999999999998</v>
      </c>
      <c r="H2475">
        <v>0.66388999999999998</v>
      </c>
      <c r="I2475" t="s">
        <v>267</v>
      </c>
      <c r="J2475" s="10">
        <v>45494</v>
      </c>
    </row>
    <row r="2477" spans="1:10" x14ac:dyDescent="0.35">
      <c r="A2477" t="s">
        <v>266</v>
      </c>
      <c r="B2477">
        <v>28</v>
      </c>
      <c r="C2477" t="s">
        <v>317</v>
      </c>
      <c r="D2477" t="s">
        <v>224</v>
      </c>
      <c r="E2477" t="s">
        <v>222</v>
      </c>
      <c r="F2477">
        <v>3987.19</v>
      </c>
      <c r="G2477">
        <v>0.11173</v>
      </c>
      <c r="H2477">
        <v>0.11173</v>
      </c>
      <c r="I2477" t="s">
        <v>268</v>
      </c>
      <c r="J2477" s="10">
        <v>45312.05</v>
      </c>
    </row>
    <row r="2479" spans="1:10" x14ac:dyDescent="0.35">
      <c r="A2479" t="s">
        <v>266</v>
      </c>
      <c r="B2479">
        <v>29</v>
      </c>
      <c r="C2479" t="s">
        <v>318</v>
      </c>
      <c r="D2479" t="s">
        <v>221</v>
      </c>
      <c r="E2479" t="s">
        <v>222</v>
      </c>
      <c r="F2479">
        <v>2291.2800000000002</v>
      </c>
      <c r="G2479">
        <v>0.13716999999999999</v>
      </c>
      <c r="H2479">
        <v>0.13716999999999999</v>
      </c>
      <c r="I2479" t="s">
        <v>267</v>
      </c>
      <c r="J2479" s="10">
        <v>45494</v>
      </c>
    </row>
    <row r="2481" spans="1:10" x14ac:dyDescent="0.35">
      <c r="A2481" t="s">
        <v>266</v>
      </c>
      <c r="B2481">
        <v>30</v>
      </c>
      <c r="C2481" t="s">
        <v>318</v>
      </c>
      <c r="D2481" t="s">
        <v>224</v>
      </c>
      <c r="E2481" t="s">
        <v>222</v>
      </c>
      <c r="F2481">
        <v>1244.77</v>
      </c>
      <c r="G2481" s="12">
        <v>3.49E-2</v>
      </c>
      <c r="H2481" s="12">
        <v>3.49E-2</v>
      </c>
      <c r="I2481" t="s">
        <v>268</v>
      </c>
      <c r="J2481" s="10">
        <v>45312.625</v>
      </c>
    </row>
    <row r="2483" spans="1:10" x14ac:dyDescent="0.35">
      <c r="A2483" t="s">
        <v>266</v>
      </c>
      <c r="B2483">
        <v>31</v>
      </c>
      <c r="C2483" t="s">
        <v>319</v>
      </c>
      <c r="D2483" t="s">
        <v>221</v>
      </c>
      <c r="E2483" t="s">
        <v>222</v>
      </c>
      <c r="F2483">
        <v>6190.58</v>
      </c>
      <c r="G2483">
        <v>0.36282999999999999</v>
      </c>
      <c r="H2483">
        <v>0.36282999999999999</v>
      </c>
      <c r="I2483" t="s">
        <v>267</v>
      </c>
      <c r="J2483" s="10">
        <v>45494</v>
      </c>
    </row>
    <row r="2485" spans="1:10" x14ac:dyDescent="0.35">
      <c r="A2485" t="s">
        <v>266</v>
      </c>
      <c r="B2485">
        <v>32</v>
      </c>
      <c r="C2485" t="s">
        <v>319</v>
      </c>
      <c r="D2485" t="s">
        <v>224</v>
      </c>
      <c r="E2485" t="s">
        <v>222</v>
      </c>
      <c r="F2485">
        <v>2901.05</v>
      </c>
      <c r="G2485" s="12">
        <v>8.1299999999999997E-2</v>
      </c>
      <c r="H2485" s="12">
        <v>8.1299999999999997E-2</v>
      </c>
      <c r="I2485" t="s">
        <v>268</v>
      </c>
      <c r="J2485" s="10">
        <v>45312.05</v>
      </c>
    </row>
    <row r="2487" spans="1:10" x14ac:dyDescent="0.35">
      <c r="A2487" t="s">
        <v>266</v>
      </c>
      <c r="B2487">
        <v>33</v>
      </c>
      <c r="C2487" t="s">
        <v>320</v>
      </c>
      <c r="D2487" t="s">
        <v>221</v>
      </c>
      <c r="E2487" t="s">
        <v>222</v>
      </c>
      <c r="F2487">
        <v>3315.32</v>
      </c>
      <c r="G2487">
        <v>0.18909000000000001</v>
      </c>
      <c r="H2487">
        <v>0.18909000000000001</v>
      </c>
      <c r="I2487" t="s">
        <v>267</v>
      </c>
      <c r="J2487" s="10">
        <v>45494</v>
      </c>
    </row>
    <row r="2489" spans="1:10" x14ac:dyDescent="0.35">
      <c r="A2489" t="s">
        <v>266</v>
      </c>
      <c r="B2489">
        <v>34</v>
      </c>
      <c r="C2489" t="s">
        <v>320</v>
      </c>
      <c r="D2489" t="s">
        <v>224</v>
      </c>
      <c r="E2489" t="s">
        <v>222</v>
      </c>
      <c r="F2489">
        <v>2154.9</v>
      </c>
      <c r="G2489" s="12">
        <v>6.0400000000000002E-2</v>
      </c>
      <c r="H2489" s="12">
        <v>6.0400000000000002E-2</v>
      </c>
      <c r="I2489" t="s">
        <v>268</v>
      </c>
      <c r="J2489" s="10">
        <v>45312.625</v>
      </c>
    </row>
    <row r="2491" spans="1:10" x14ac:dyDescent="0.35">
      <c r="A2491" t="s">
        <v>266</v>
      </c>
      <c r="B2491">
        <v>35</v>
      </c>
      <c r="C2491" t="s">
        <v>321</v>
      </c>
      <c r="D2491" t="s">
        <v>221</v>
      </c>
      <c r="E2491" t="s">
        <v>222</v>
      </c>
      <c r="F2491">
        <v>7936.76</v>
      </c>
      <c r="G2491">
        <v>0.47467999999999999</v>
      </c>
      <c r="H2491">
        <v>0.47467999999999999</v>
      </c>
      <c r="I2491" t="s">
        <v>267</v>
      </c>
      <c r="J2491" s="10">
        <v>45494</v>
      </c>
    </row>
    <row r="2493" spans="1:10" x14ac:dyDescent="0.35">
      <c r="A2493" t="s">
        <v>266</v>
      </c>
      <c r="B2493">
        <v>36</v>
      </c>
      <c r="C2493" t="s">
        <v>321</v>
      </c>
      <c r="D2493" t="s">
        <v>224</v>
      </c>
      <c r="E2493" t="s">
        <v>222</v>
      </c>
      <c r="F2493">
        <v>3969.12</v>
      </c>
      <c r="G2493">
        <v>0.11123</v>
      </c>
      <c r="H2493">
        <v>0.11123</v>
      </c>
      <c r="I2493" t="s">
        <v>268</v>
      </c>
      <c r="J2493" s="10">
        <v>45312.05</v>
      </c>
    </row>
    <row r="2495" spans="1:10" x14ac:dyDescent="0.35">
      <c r="A2495" t="s">
        <v>266</v>
      </c>
      <c r="B2495">
        <v>37</v>
      </c>
      <c r="C2495" t="s">
        <v>322</v>
      </c>
      <c r="D2495" t="s">
        <v>221</v>
      </c>
      <c r="E2495" t="s">
        <v>222</v>
      </c>
      <c r="F2495">
        <v>3315.67</v>
      </c>
      <c r="G2495">
        <v>0.18911</v>
      </c>
      <c r="H2495">
        <v>0.18911</v>
      </c>
      <c r="I2495" t="s">
        <v>267</v>
      </c>
      <c r="J2495" s="10">
        <v>45494</v>
      </c>
    </row>
    <row r="2497" spans="1:10" x14ac:dyDescent="0.35">
      <c r="A2497" t="s">
        <v>266</v>
      </c>
      <c r="B2497">
        <v>38</v>
      </c>
      <c r="C2497" t="s">
        <v>322</v>
      </c>
      <c r="D2497" t="s">
        <v>224</v>
      </c>
      <c r="E2497" t="s">
        <v>222</v>
      </c>
      <c r="F2497">
        <v>2154.92</v>
      </c>
      <c r="G2497" s="12">
        <v>6.0400000000000002E-2</v>
      </c>
      <c r="H2497" s="12">
        <v>6.0400000000000002E-2</v>
      </c>
      <c r="I2497" t="s">
        <v>268</v>
      </c>
      <c r="J2497" s="10">
        <v>45312.625</v>
      </c>
    </row>
    <row r="2499" spans="1:10" x14ac:dyDescent="0.35">
      <c r="A2499" t="s">
        <v>266</v>
      </c>
      <c r="B2499">
        <v>39</v>
      </c>
      <c r="C2499" t="s">
        <v>323</v>
      </c>
      <c r="D2499" t="s">
        <v>221</v>
      </c>
      <c r="E2499" t="s">
        <v>222</v>
      </c>
      <c r="F2499">
        <v>8121.34</v>
      </c>
      <c r="G2499">
        <v>0.49396000000000001</v>
      </c>
      <c r="H2499">
        <v>0.49396000000000001</v>
      </c>
      <c r="I2499" t="s">
        <v>267</v>
      </c>
      <c r="J2499" s="10">
        <v>45494</v>
      </c>
    </row>
    <row r="2501" spans="1:10" x14ac:dyDescent="0.35">
      <c r="A2501" t="s">
        <v>266</v>
      </c>
      <c r="B2501">
        <v>40</v>
      </c>
      <c r="C2501" t="s">
        <v>323</v>
      </c>
      <c r="D2501" t="s">
        <v>224</v>
      </c>
      <c r="E2501" t="s">
        <v>222</v>
      </c>
      <c r="F2501">
        <v>3970.87</v>
      </c>
      <c r="G2501">
        <v>0.11128</v>
      </c>
      <c r="H2501">
        <v>0.11128</v>
      </c>
      <c r="I2501" t="s">
        <v>268</v>
      </c>
      <c r="J2501" s="10">
        <v>45312.05</v>
      </c>
    </row>
    <row r="2503" spans="1:10" x14ac:dyDescent="0.35">
      <c r="A2503" t="s">
        <v>266</v>
      </c>
      <c r="B2503">
        <v>41</v>
      </c>
      <c r="C2503" t="s">
        <v>324</v>
      </c>
      <c r="D2503" t="s">
        <v>221</v>
      </c>
      <c r="E2503" t="s">
        <v>222</v>
      </c>
      <c r="F2503">
        <v>2291.5700000000002</v>
      </c>
      <c r="G2503">
        <v>0.13719000000000001</v>
      </c>
      <c r="H2503">
        <v>0.13719000000000001</v>
      </c>
      <c r="I2503" t="s">
        <v>267</v>
      </c>
      <c r="J2503" s="10">
        <v>45494</v>
      </c>
    </row>
    <row r="2505" spans="1:10" x14ac:dyDescent="0.35">
      <c r="A2505" t="s">
        <v>266</v>
      </c>
      <c r="B2505">
        <v>42</v>
      </c>
      <c r="C2505" t="s">
        <v>324</v>
      </c>
      <c r="D2505" t="s">
        <v>224</v>
      </c>
      <c r="E2505" t="s">
        <v>222</v>
      </c>
      <c r="F2505">
        <v>1244.77</v>
      </c>
      <c r="G2505" s="12">
        <v>3.49E-2</v>
      </c>
      <c r="H2505" s="12">
        <v>3.49E-2</v>
      </c>
      <c r="I2505" t="s">
        <v>268</v>
      </c>
      <c r="J2505" s="10">
        <v>45312.625</v>
      </c>
    </row>
    <row r="2507" spans="1:10" x14ac:dyDescent="0.35">
      <c r="A2507" t="s">
        <v>266</v>
      </c>
      <c r="B2507">
        <v>43</v>
      </c>
      <c r="C2507" t="s">
        <v>325</v>
      </c>
      <c r="D2507" t="s">
        <v>221</v>
      </c>
      <c r="E2507" t="s">
        <v>222</v>
      </c>
      <c r="F2507">
        <v>6243.57</v>
      </c>
      <c r="G2507">
        <v>0.37944</v>
      </c>
      <c r="H2507">
        <v>0.37944</v>
      </c>
      <c r="I2507" t="s">
        <v>267</v>
      </c>
      <c r="J2507" s="10">
        <v>45494</v>
      </c>
    </row>
    <row r="2509" spans="1:10" x14ac:dyDescent="0.35">
      <c r="A2509" t="s">
        <v>266</v>
      </c>
      <c r="B2509">
        <v>44</v>
      </c>
      <c r="C2509" t="s">
        <v>325</v>
      </c>
      <c r="D2509" t="s">
        <v>224</v>
      </c>
      <c r="E2509" t="s">
        <v>222</v>
      </c>
      <c r="F2509">
        <v>2901.08</v>
      </c>
      <c r="G2509" s="12">
        <v>8.1299999999999997E-2</v>
      </c>
      <c r="H2509" s="12">
        <v>8.1299999999999997E-2</v>
      </c>
      <c r="I2509" t="s">
        <v>268</v>
      </c>
      <c r="J2509" s="10">
        <v>45312.05</v>
      </c>
    </row>
    <row r="2511" spans="1:10" x14ac:dyDescent="0.35">
      <c r="A2511" t="s">
        <v>266</v>
      </c>
      <c r="B2511">
        <v>45</v>
      </c>
      <c r="C2511" t="s">
        <v>326</v>
      </c>
      <c r="D2511" t="s">
        <v>221</v>
      </c>
      <c r="E2511" t="s">
        <v>222</v>
      </c>
      <c r="F2511">
        <v>3225.81</v>
      </c>
      <c r="G2511">
        <v>0.17982000000000001</v>
      </c>
      <c r="H2511">
        <v>0.17982000000000001</v>
      </c>
      <c r="I2511" t="s">
        <v>267</v>
      </c>
      <c r="J2511" s="10">
        <v>45494</v>
      </c>
    </row>
    <row r="2513" spans="1:10" x14ac:dyDescent="0.35">
      <c r="A2513" t="s">
        <v>266</v>
      </c>
      <c r="B2513">
        <v>46</v>
      </c>
      <c r="C2513" t="s">
        <v>326</v>
      </c>
      <c r="D2513" t="s">
        <v>224</v>
      </c>
      <c r="E2513" t="s">
        <v>222</v>
      </c>
      <c r="F2513">
        <v>2108.08</v>
      </c>
      <c r="G2513" s="12">
        <v>5.91E-2</v>
      </c>
      <c r="H2513" s="12">
        <v>5.91E-2</v>
      </c>
      <c r="I2513" t="s">
        <v>268</v>
      </c>
      <c r="J2513" s="10">
        <v>45312.625</v>
      </c>
    </row>
    <row r="2515" spans="1:10" x14ac:dyDescent="0.35">
      <c r="A2515" t="s">
        <v>266</v>
      </c>
      <c r="B2515">
        <v>47</v>
      </c>
      <c r="C2515" t="s">
        <v>327</v>
      </c>
      <c r="D2515" t="s">
        <v>221</v>
      </c>
      <c r="E2515" t="s">
        <v>222</v>
      </c>
      <c r="F2515">
        <v>11245.78</v>
      </c>
      <c r="G2515">
        <v>0.68125000000000002</v>
      </c>
      <c r="H2515">
        <v>0.68125000000000002</v>
      </c>
      <c r="I2515" t="s">
        <v>267</v>
      </c>
      <c r="J2515" s="10">
        <v>45494</v>
      </c>
    </row>
    <row r="2517" spans="1:10" x14ac:dyDescent="0.35">
      <c r="A2517" t="s">
        <v>266</v>
      </c>
      <c r="B2517">
        <v>48</v>
      </c>
      <c r="C2517" t="s">
        <v>327</v>
      </c>
      <c r="D2517" t="s">
        <v>224</v>
      </c>
      <c r="E2517" t="s">
        <v>222</v>
      </c>
      <c r="F2517">
        <v>3987.24</v>
      </c>
      <c r="G2517">
        <v>0.11174000000000001</v>
      </c>
      <c r="H2517">
        <v>0.11174000000000001</v>
      </c>
      <c r="I2517" t="s">
        <v>268</v>
      </c>
      <c r="J2517" s="10">
        <v>45312.05</v>
      </c>
    </row>
    <row r="2519" spans="1:10" x14ac:dyDescent="0.35">
      <c r="A2519" t="s">
        <v>269</v>
      </c>
      <c r="B2519">
        <v>1</v>
      </c>
      <c r="C2519" t="s">
        <v>304</v>
      </c>
      <c r="D2519" t="s">
        <v>221</v>
      </c>
      <c r="E2519" t="s">
        <v>222</v>
      </c>
      <c r="F2519">
        <v>1814.63</v>
      </c>
      <c r="G2519">
        <v>0.11967</v>
      </c>
      <c r="H2519">
        <v>0.11967</v>
      </c>
      <c r="I2519" t="s">
        <v>270</v>
      </c>
      <c r="J2519" s="10">
        <v>45494</v>
      </c>
    </row>
    <row r="2521" spans="1:10" x14ac:dyDescent="0.35">
      <c r="A2521" t="s">
        <v>269</v>
      </c>
      <c r="B2521">
        <v>2</v>
      </c>
      <c r="C2521" t="s">
        <v>304</v>
      </c>
      <c r="D2521" t="s">
        <v>224</v>
      </c>
      <c r="E2521" t="s">
        <v>222</v>
      </c>
      <c r="F2521">
        <v>3072.15</v>
      </c>
      <c r="G2521" s="12">
        <v>9.01E-2</v>
      </c>
      <c r="H2521" s="12">
        <v>9.01E-2</v>
      </c>
      <c r="I2521" t="s">
        <v>271</v>
      </c>
      <c r="J2521">
        <v>45313</v>
      </c>
    </row>
    <row r="2523" spans="1:10" x14ac:dyDescent="0.35">
      <c r="A2523" t="s">
        <v>269</v>
      </c>
      <c r="B2523">
        <v>3</v>
      </c>
      <c r="C2523" t="s">
        <v>305</v>
      </c>
      <c r="D2523" t="s">
        <v>221</v>
      </c>
      <c r="E2523" t="s">
        <v>222</v>
      </c>
      <c r="F2523">
        <v>5812.15</v>
      </c>
      <c r="G2523">
        <v>0.38796999999999998</v>
      </c>
      <c r="H2523">
        <v>0.38796999999999998</v>
      </c>
      <c r="I2523" t="s">
        <v>270</v>
      </c>
      <c r="J2523" s="10">
        <v>45494</v>
      </c>
    </row>
    <row r="2525" spans="1:10" x14ac:dyDescent="0.35">
      <c r="A2525" t="s">
        <v>269</v>
      </c>
      <c r="B2525">
        <v>4</v>
      </c>
      <c r="C2525" t="s">
        <v>305</v>
      </c>
      <c r="D2525" t="s">
        <v>224</v>
      </c>
      <c r="E2525" t="s">
        <v>222</v>
      </c>
      <c r="F2525">
        <v>5533.51</v>
      </c>
      <c r="G2525">
        <v>0.16236</v>
      </c>
      <c r="H2525">
        <v>0.16236</v>
      </c>
      <c r="I2525" t="s">
        <v>271</v>
      </c>
      <c r="J2525" s="10">
        <v>45312.625</v>
      </c>
    </row>
    <row r="2527" spans="1:10" x14ac:dyDescent="0.35">
      <c r="A2527" t="s">
        <v>269</v>
      </c>
      <c r="B2527">
        <v>5</v>
      </c>
      <c r="C2527" t="s">
        <v>306</v>
      </c>
      <c r="D2527" t="s">
        <v>221</v>
      </c>
      <c r="E2527" t="s">
        <v>222</v>
      </c>
      <c r="F2527">
        <v>1290.73</v>
      </c>
      <c r="G2527" s="12">
        <v>8.77E-2</v>
      </c>
      <c r="H2527" s="12">
        <v>8.77E-2</v>
      </c>
      <c r="I2527" t="s">
        <v>270</v>
      </c>
      <c r="J2527" s="10">
        <v>45494</v>
      </c>
    </row>
    <row r="2529" spans="1:10" x14ac:dyDescent="0.35">
      <c r="A2529" t="s">
        <v>269</v>
      </c>
      <c r="B2529">
        <v>6</v>
      </c>
      <c r="C2529" t="s">
        <v>306</v>
      </c>
      <c r="D2529" t="s">
        <v>224</v>
      </c>
      <c r="E2529" t="s">
        <v>222</v>
      </c>
      <c r="F2529">
        <v>1686.04</v>
      </c>
      <c r="G2529" s="12">
        <v>4.9500000000000002E-2</v>
      </c>
      <c r="H2529" s="12">
        <v>4.9500000000000002E-2</v>
      </c>
      <c r="I2529" t="s">
        <v>271</v>
      </c>
      <c r="J2529">
        <v>45313</v>
      </c>
    </row>
    <row r="2531" spans="1:10" x14ac:dyDescent="0.35">
      <c r="A2531" t="s">
        <v>269</v>
      </c>
      <c r="B2531">
        <v>7</v>
      </c>
      <c r="C2531" t="s">
        <v>307</v>
      </c>
      <c r="D2531" t="s">
        <v>221</v>
      </c>
      <c r="E2531" t="s">
        <v>222</v>
      </c>
      <c r="F2531">
        <v>4750.24</v>
      </c>
      <c r="G2531">
        <v>0.32458999999999999</v>
      </c>
      <c r="H2531">
        <v>0.32458999999999999</v>
      </c>
      <c r="I2531" t="s">
        <v>270</v>
      </c>
      <c r="J2531" s="10">
        <v>45494</v>
      </c>
    </row>
    <row r="2533" spans="1:10" x14ac:dyDescent="0.35">
      <c r="A2533" t="s">
        <v>269</v>
      </c>
      <c r="B2533">
        <v>8</v>
      </c>
      <c r="C2533" t="s">
        <v>307</v>
      </c>
      <c r="D2533" t="s">
        <v>224</v>
      </c>
      <c r="E2533" t="s">
        <v>222</v>
      </c>
      <c r="F2533">
        <v>4000.07</v>
      </c>
      <c r="G2533">
        <v>0.11737</v>
      </c>
      <c r="H2533">
        <v>0.11737</v>
      </c>
      <c r="I2533" t="s">
        <v>271</v>
      </c>
      <c r="J2533" s="10">
        <v>45312.625</v>
      </c>
    </row>
    <row r="2535" spans="1:10" x14ac:dyDescent="0.35">
      <c r="A2535" t="s">
        <v>269</v>
      </c>
      <c r="B2535">
        <v>9</v>
      </c>
      <c r="C2535" t="s">
        <v>308</v>
      </c>
      <c r="D2535" t="s">
        <v>221</v>
      </c>
      <c r="E2535" t="s">
        <v>222</v>
      </c>
      <c r="F2535">
        <v>1866.13</v>
      </c>
      <c r="G2535">
        <v>0.12361999999999999</v>
      </c>
      <c r="H2535">
        <v>0.12361999999999999</v>
      </c>
      <c r="I2535" t="s">
        <v>270</v>
      </c>
      <c r="J2535" s="10">
        <v>45494</v>
      </c>
    </row>
    <row r="2537" spans="1:10" x14ac:dyDescent="0.35">
      <c r="A2537" t="s">
        <v>269</v>
      </c>
      <c r="B2537">
        <v>10</v>
      </c>
      <c r="C2537" t="s">
        <v>308</v>
      </c>
      <c r="D2537" t="s">
        <v>224</v>
      </c>
      <c r="E2537" t="s">
        <v>222</v>
      </c>
      <c r="F2537">
        <v>3094.06</v>
      </c>
      <c r="G2537" s="12">
        <v>9.0800000000000006E-2</v>
      </c>
      <c r="H2537" s="12">
        <v>9.0800000000000006E-2</v>
      </c>
      <c r="I2537" t="s">
        <v>271</v>
      </c>
      <c r="J2537">
        <v>45313</v>
      </c>
    </row>
    <row r="2539" spans="1:10" x14ac:dyDescent="0.35">
      <c r="A2539" t="s">
        <v>269</v>
      </c>
      <c r="B2539">
        <v>11</v>
      </c>
      <c r="C2539" t="s">
        <v>309</v>
      </c>
      <c r="D2539" t="s">
        <v>221</v>
      </c>
      <c r="E2539" t="s">
        <v>222</v>
      </c>
      <c r="F2539">
        <v>5870.5</v>
      </c>
      <c r="G2539">
        <v>0.39393</v>
      </c>
      <c r="H2539">
        <v>0.39393</v>
      </c>
      <c r="I2539" t="s">
        <v>270</v>
      </c>
      <c r="J2539" s="10">
        <v>45494</v>
      </c>
    </row>
    <row r="2541" spans="1:10" x14ac:dyDescent="0.35">
      <c r="A2541" t="s">
        <v>269</v>
      </c>
      <c r="B2541">
        <v>12</v>
      </c>
      <c r="C2541" t="s">
        <v>309</v>
      </c>
      <c r="D2541" t="s">
        <v>224</v>
      </c>
      <c r="E2541" t="s">
        <v>222</v>
      </c>
      <c r="F2541">
        <v>5528.31</v>
      </c>
      <c r="G2541">
        <v>0.16220999999999999</v>
      </c>
      <c r="H2541">
        <v>0.16220999999999999</v>
      </c>
      <c r="I2541" t="s">
        <v>271</v>
      </c>
      <c r="J2541" s="10">
        <v>45312.625</v>
      </c>
    </row>
    <row r="2543" spans="1:10" x14ac:dyDescent="0.35">
      <c r="A2543" t="s">
        <v>269</v>
      </c>
      <c r="B2543">
        <v>13</v>
      </c>
      <c r="C2543" t="s">
        <v>310</v>
      </c>
      <c r="D2543" t="s">
        <v>221</v>
      </c>
      <c r="E2543" t="s">
        <v>222</v>
      </c>
      <c r="F2543">
        <v>1799.01</v>
      </c>
      <c r="G2543">
        <v>0.11864</v>
      </c>
      <c r="H2543">
        <v>0.11864</v>
      </c>
      <c r="I2543" t="s">
        <v>270</v>
      </c>
      <c r="J2543" s="10">
        <v>45494</v>
      </c>
    </row>
    <row r="2545" spans="1:10" x14ac:dyDescent="0.35">
      <c r="A2545" t="s">
        <v>269</v>
      </c>
      <c r="B2545">
        <v>14</v>
      </c>
      <c r="C2545" t="s">
        <v>310</v>
      </c>
      <c r="D2545" t="s">
        <v>224</v>
      </c>
      <c r="E2545" t="s">
        <v>222</v>
      </c>
      <c r="F2545">
        <v>3072.15</v>
      </c>
      <c r="G2545" s="12">
        <v>9.01E-2</v>
      </c>
      <c r="H2545" s="12">
        <v>9.01E-2</v>
      </c>
      <c r="I2545" t="s">
        <v>271</v>
      </c>
      <c r="J2545">
        <v>45313</v>
      </c>
    </row>
    <row r="2547" spans="1:10" x14ac:dyDescent="0.35">
      <c r="A2547" t="s">
        <v>269</v>
      </c>
      <c r="B2547">
        <v>15</v>
      </c>
      <c r="C2547" t="s">
        <v>311</v>
      </c>
      <c r="D2547" t="s">
        <v>221</v>
      </c>
      <c r="E2547" t="s">
        <v>222</v>
      </c>
      <c r="F2547">
        <v>9533.4500000000007</v>
      </c>
      <c r="G2547">
        <v>0.67542000000000002</v>
      </c>
      <c r="H2547">
        <v>0.67542000000000002</v>
      </c>
      <c r="I2547" t="s">
        <v>270</v>
      </c>
      <c r="J2547" s="10">
        <v>45494</v>
      </c>
    </row>
    <row r="2549" spans="1:10" x14ac:dyDescent="0.35">
      <c r="A2549" t="s">
        <v>269</v>
      </c>
      <c r="B2549">
        <v>16</v>
      </c>
      <c r="C2549" t="s">
        <v>311</v>
      </c>
      <c r="D2549" t="s">
        <v>224</v>
      </c>
      <c r="E2549" t="s">
        <v>222</v>
      </c>
      <c r="F2549">
        <v>5533.56</v>
      </c>
      <c r="G2549">
        <v>0.16236</v>
      </c>
      <c r="H2549">
        <v>0.16236</v>
      </c>
      <c r="I2549" t="s">
        <v>271</v>
      </c>
      <c r="J2549" s="10">
        <v>45312.625</v>
      </c>
    </row>
    <row r="2551" spans="1:10" x14ac:dyDescent="0.35">
      <c r="A2551" t="s">
        <v>269</v>
      </c>
      <c r="B2551">
        <v>17</v>
      </c>
      <c r="C2551" t="s">
        <v>312</v>
      </c>
      <c r="D2551" t="s">
        <v>221</v>
      </c>
      <c r="E2551" t="s">
        <v>222</v>
      </c>
      <c r="F2551">
        <v>1275.6400000000001</v>
      </c>
      <c r="G2551" s="12">
        <v>8.6900000000000005E-2</v>
      </c>
      <c r="H2551" s="12">
        <v>8.6900000000000005E-2</v>
      </c>
      <c r="I2551" t="s">
        <v>270</v>
      </c>
      <c r="J2551" s="10">
        <v>45494</v>
      </c>
    </row>
    <row r="2553" spans="1:10" x14ac:dyDescent="0.35">
      <c r="A2553" t="s">
        <v>269</v>
      </c>
      <c r="B2553">
        <v>18</v>
      </c>
      <c r="C2553" t="s">
        <v>312</v>
      </c>
      <c r="D2553" t="s">
        <v>224</v>
      </c>
      <c r="E2553" t="s">
        <v>222</v>
      </c>
      <c r="F2553">
        <v>1686.04</v>
      </c>
      <c r="G2553" s="12">
        <v>4.9500000000000002E-2</v>
      </c>
      <c r="H2553" s="12">
        <v>4.9500000000000002E-2</v>
      </c>
      <c r="I2553" t="s">
        <v>271</v>
      </c>
      <c r="J2553">
        <v>45313</v>
      </c>
    </row>
    <row r="2555" spans="1:10" x14ac:dyDescent="0.35">
      <c r="A2555" t="s">
        <v>269</v>
      </c>
      <c r="B2555">
        <v>19</v>
      </c>
      <c r="C2555" t="s">
        <v>313</v>
      </c>
      <c r="D2555" t="s">
        <v>221</v>
      </c>
      <c r="E2555" t="s">
        <v>222</v>
      </c>
      <c r="F2555">
        <v>8739.6</v>
      </c>
      <c r="G2555">
        <v>0.61917999999999995</v>
      </c>
      <c r="H2555">
        <v>0.61917999999999995</v>
      </c>
      <c r="I2555" t="s">
        <v>270</v>
      </c>
      <c r="J2555" s="10">
        <v>45494</v>
      </c>
    </row>
    <row r="2557" spans="1:10" x14ac:dyDescent="0.35">
      <c r="A2557" t="s">
        <v>269</v>
      </c>
      <c r="B2557">
        <v>20</v>
      </c>
      <c r="C2557" t="s">
        <v>313</v>
      </c>
      <c r="D2557" t="s">
        <v>224</v>
      </c>
      <c r="E2557" t="s">
        <v>222</v>
      </c>
      <c r="F2557">
        <v>4000.01</v>
      </c>
      <c r="G2557">
        <v>0.11736000000000001</v>
      </c>
      <c r="H2557">
        <v>0.11736000000000001</v>
      </c>
      <c r="I2557" t="s">
        <v>271</v>
      </c>
      <c r="J2557" s="10">
        <v>45312.625</v>
      </c>
    </row>
    <row r="2559" spans="1:10" x14ac:dyDescent="0.35">
      <c r="A2559" t="s">
        <v>269</v>
      </c>
      <c r="B2559">
        <v>21</v>
      </c>
      <c r="C2559" t="s">
        <v>314</v>
      </c>
      <c r="D2559" t="s">
        <v>221</v>
      </c>
      <c r="E2559" t="s">
        <v>222</v>
      </c>
      <c r="F2559">
        <v>1851.97</v>
      </c>
      <c r="G2559">
        <v>0.12288</v>
      </c>
      <c r="H2559">
        <v>0.12288</v>
      </c>
      <c r="I2559" t="s">
        <v>270</v>
      </c>
      <c r="J2559" s="10">
        <v>45494</v>
      </c>
    </row>
    <row r="2561" spans="1:10" x14ac:dyDescent="0.35">
      <c r="A2561" t="s">
        <v>269</v>
      </c>
      <c r="B2561">
        <v>22</v>
      </c>
      <c r="C2561" t="s">
        <v>314</v>
      </c>
      <c r="D2561" t="s">
        <v>224</v>
      </c>
      <c r="E2561" t="s">
        <v>222</v>
      </c>
      <c r="F2561">
        <v>3094.05</v>
      </c>
      <c r="G2561" s="12">
        <v>9.0800000000000006E-2</v>
      </c>
      <c r="H2561" s="12">
        <v>9.0800000000000006E-2</v>
      </c>
      <c r="I2561" t="s">
        <v>271</v>
      </c>
      <c r="J2561">
        <v>45313</v>
      </c>
    </row>
    <row r="2563" spans="1:10" x14ac:dyDescent="0.35">
      <c r="A2563" t="s">
        <v>269</v>
      </c>
      <c r="B2563">
        <v>23</v>
      </c>
      <c r="C2563" t="s">
        <v>315</v>
      </c>
      <c r="D2563" t="s">
        <v>221</v>
      </c>
      <c r="E2563" t="s">
        <v>222</v>
      </c>
      <c r="F2563">
        <v>9619.84</v>
      </c>
      <c r="G2563">
        <v>0.68152999999999997</v>
      </c>
      <c r="H2563">
        <v>0.68152999999999997</v>
      </c>
      <c r="I2563" t="s">
        <v>270</v>
      </c>
      <c r="J2563" s="10">
        <v>45494</v>
      </c>
    </row>
    <row r="2565" spans="1:10" x14ac:dyDescent="0.35">
      <c r="A2565" t="s">
        <v>269</v>
      </c>
      <c r="B2565">
        <v>24</v>
      </c>
      <c r="C2565" t="s">
        <v>315</v>
      </c>
      <c r="D2565" t="s">
        <v>224</v>
      </c>
      <c r="E2565" t="s">
        <v>222</v>
      </c>
      <c r="F2565">
        <v>5526.26</v>
      </c>
      <c r="G2565">
        <v>0.16214999999999999</v>
      </c>
      <c r="H2565">
        <v>0.16214999999999999</v>
      </c>
      <c r="I2565" t="s">
        <v>271</v>
      </c>
      <c r="J2565" s="10">
        <v>45312.625</v>
      </c>
    </row>
    <row r="2567" spans="1:10" x14ac:dyDescent="0.35">
      <c r="A2567" t="s">
        <v>269</v>
      </c>
      <c r="B2567">
        <v>25</v>
      </c>
      <c r="C2567" t="s">
        <v>316</v>
      </c>
      <c r="D2567" t="s">
        <v>221</v>
      </c>
      <c r="E2567" t="s">
        <v>222</v>
      </c>
      <c r="F2567">
        <v>1797.79</v>
      </c>
      <c r="G2567">
        <v>0.11856</v>
      </c>
      <c r="H2567">
        <v>0.11856</v>
      </c>
      <c r="I2567" t="s">
        <v>270</v>
      </c>
      <c r="J2567" s="10">
        <v>45494</v>
      </c>
    </row>
    <row r="2569" spans="1:10" x14ac:dyDescent="0.35">
      <c r="A2569" t="s">
        <v>269</v>
      </c>
      <c r="B2569">
        <v>26</v>
      </c>
      <c r="C2569" t="s">
        <v>316</v>
      </c>
      <c r="D2569" t="s">
        <v>224</v>
      </c>
      <c r="E2569" t="s">
        <v>222</v>
      </c>
      <c r="F2569">
        <v>3072.96</v>
      </c>
      <c r="G2569" s="12">
        <v>9.0200000000000002E-2</v>
      </c>
      <c r="H2569" s="12">
        <v>9.0200000000000002E-2</v>
      </c>
      <c r="I2569" t="s">
        <v>271</v>
      </c>
      <c r="J2569">
        <v>45313</v>
      </c>
    </row>
    <row r="2571" spans="1:10" x14ac:dyDescent="0.35">
      <c r="A2571" t="s">
        <v>269</v>
      </c>
      <c r="B2571">
        <v>27</v>
      </c>
      <c r="C2571" t="s">
        <v>317</v>
      </c>
      <c r="D2571" t="s">
        <v>221</v>
      </c>
      <c r="E2571" t="s">
        <v>222</v>
      </c>
      <c r="F2571">
        <v>9295.91</v>
      </c>
      <c r="G2571">
        <v>0.65636000000000005</v>
      </c>
      <c r="H2571">
        <v>0.65636000000000005</v>
      </c>
      <c r="I2571" t="s">
        <v>270</v>
      </c>
      <c r="J2571" s="10">
        <v>45494</v>
      </c>
    </row>
    <row r="2573" spans="1:10" x14ac:dyDescent="0.35">
      <c r="A2573" t="s">
        <v>269</v>
      </c>
      <c r="B2573">
        <v>28</v>
      </c>
      <c r="C2573" t="s">
        <v>317</v>
      </c>
      <c r="D2573" t="s">
        <v>224</v>
      </c>
      <c r="E2573" t="s">
        <v>222</v>
      </c>
      <c r="F2573">
        <v>5533.15</v>
      </c>
      <c r="G2573">
        <v>0.16234999999999999</v>
      </c>
      <c r="H2573">
        <v>0.16234999999999999</v>
      </c>
      <c r="I2573" t="s">
        <v>271</v>
      </c>
      <c r="J2573" s="10">
        <v>45312.625</v>
      </c>
    </row>
    <row r="2575" spans="1:10" x14ac:dyDescent="0.35">
      <c r="A2575" t="s">
        <v>269</v>
      </c>
      <c r="B2575">
        <v>29</v>
      </c>
      <c r="C2575" t="s">
        <v>318</v>
      </c>
      <c r="D2575" t="s">
        <v>221</v>
      </c>
      <c r="E2575" t="s">
        <v>222</v>
      </c>
      <c r="F2575">
        <v>1274.25</v>
      </c>
      <c r="G2575" s="12">
        <v>8.6800000000000002E-2</v>
      </c>
      <c r="H2575" s="12">
        <v>8.6800000000000002E-2</v>
      </c>
      <c r="I2575" t="s">
        <v>270</v>
      </c>
      <c r="J2575" s="10">
        <v>45494</v>
      </c>
    </row>
    <row r="2577" spans="1:10" x14ac:dyDescent="0.35">
      <c r="A2577" t="s">
        <v>269</v>
      </c>
      <c r="B2577">
        <v>30</v>
      </c>
      <c r="C2577" t="s">
        <v>318</v>
      </c>
      <c r="D2577" t="s">
        <v>224</v>
      </c>
      <c r="E2577" t="s">
        <v>222</v>
      </c>
      <c r="F2577">
        <v>1691.34</v>
      </c>
      <c r="G2577" s="12">
        <v>4.9599999999999998E-2</v>
      </c>
      <c r="H2577" s="12">
        <v>4.9599999999999998E-2</v>
      </c>
      <c r="I2577" t="s">
        <v>271</v>
      </c>
      <c r="J2577">
        <v>45313</v>
      </c>
    </row>
    <row r="2579" spans="1:10" x14ac:dyDescent="0.35">
      <c r="A2579" t="s">
        <v>269</v>
      </c>
      <c r="B2579">
        <v>31</v>
      </c>
      <c r="C2579" t="s">
        <v>319</v>
      </c>
      <c r="D2579" t="s">
        <v>221</v>
      </c>
      <c r="E2579" t="s">
        <v>222</v>
      </c>
      <c r="F2579">
        <v>4589.08</v>
      </c>
      <c r="G2579">
        <v>0.31733</v>
      </c>
      <c r="H2579">
        <v>0.31733</v>
      </c>
      <c r="I2579" t="s">
        <v>270</v>
      </c>
      <c r="J2579" s="10">
        <v>45494</v>
      </c>
    </row>
    <row r="2581" spans="1:10" x14ac:dyDescent="0.35">
      <c r="A2581" t="s">
        <v>269</v>
      </c>
      <c r="B2581">
        <v>32</v>
      </c>
      <c r="C2581" t="s">
        <v>319</v>
      </c>
      <c r="D2581" t="s">
        <v>224</v>
      </c>
      <c r="E2581" t="s">
        <v>222</v>
      </c>
      <c r="F2581">
        <v>3995.49</v>
      </c>
      <c r="G2581">
        <v>0.11723</v>
      </c>
      <c r="H2581">
        <v>0.11723</v>
      </c>
      <c r="I2581" t="s">
        <v>271</v>
      </c>
      <c r="J2581" s="10">
        <v>45312.625</v>
      </c>
    </row>
    <row r="2583" spans="1:10" x14ac:dyDescent="0.35">
      <c r="A2583" t="s">
        <v>269</v>
      </c>
      <c r="B2583">
        <v>33</v>
      </c>
      <c r="C2583" t="s">
        <v>320</v>
      </c>
      <c r="D2583" t="s">
        <v>221</v>
      </c>
      <c r="E2583" t="s">
        <v>222</v>
      </c>
      <c r="F2583">
        <v>1862.69</v>
      </c>
      <c r="G2583">
        <v>0.12358</v>
      </c>
      <c r="H2583">
        <v>0.12358</v>
      </c>
      <c r="I2583" t="s">
        <v>270</v>
      </c>
      <c r="J2583" s="10">
        <v>45494</v>
      </c>
    </row>
    <row r="2585" spans="1:10" x14ac:dyDescent="0.35">
      <c r="A2585" t="s">
        <v>269</v>
      </c>
      <c r="B2585">
        <v>34</v>
      </c>
      <c r="C2585" t="s">
        <v>320</v>
      </c>
      <c r="D2585" t="s">
        <v>224</v>
      </c>
      <c r="E2585" t="s">
        <v>222</v>
      </c>
      <c r="F2585">
        <v>3099.4</v>
      </c>
      <c r="G2585" s="12">
        <v>9.0899999999999995E-2</v>
      </c>
      <c r="H2585" s="12">
        <v>9.0899999999999995E-2</v>
      </c>
      <c r="I2585" t="s">
        <v>271</v>
      </c>
      <c r="J2585">
        <v>45313</v>
      </c>
    </row>
    <row r="2587" spans="1:10" x14ac:dyDescent="0.35">
      <c r="A2587" t="s">
        <v>269</v>
      </c>
      <c r="B2587">
        <v>35</v>
      </c>
      <c r="C2587" t="s">
        <v>321</v>
      </c>
      <c r="D2587" t="s">
        <v>221</v>
      </c>
      <c r="E2587" t="s">
        <v>222</v>
      </c>
      <c r="F2587">
        <v>5810.41</v>
      </c>
      <c r="G2587">
        <v>0.39288000000000001</v>
      </c>
      <c r="H2587">
        <v>0.39288000000000001</v>
      </c>
      <c r="I2587" t="s">
        <v>270</v>
      </c>
      <c r="J2587" s="10">
        <v>45494</v>
      </c>
    </row>
    <row r="2589" spans="1:10" x14ac:dyDescent="0.35">
      <c r="A2589" t="s">
        <v>269</v>
      </c>
      <c r="B2589">
        <v>36</v>
      </c>
      <c r="C2589" t="s">
        <v>321</v>
      </c>
      <c r="D2589" t="s">
        <v>224</v>
      </c>
      <c r="E2589" t="s">
        <v>222</v>
      </c>
      <c r="F2589">
        <v>5521.88</v>
      </c>
      <c r="G2589">
        <v>0.16202</v>
      </c>
      <c r="H2589">
        <v>0.16202</v>
      </c>
      <c r="I2589" t="s">
        <v>271</v>
      </c>
      <c r="J2589" s="10">
        <v>45312.625</v>
      </c>
    </row>
    <row r="2591" spans="1:10" x14ac:dyDescent="0.35">
      <c r="A2591" t="s">
        <v>269</v>
      </c>
      <c r="B2591">
        <v>37</v>
      </c>
      <c r="C2591" t="s">
        <v>322</v>
      </c>
      <c r="D2591" t="s">
        <v>221</v>
      </c>
      <c r="E2591" t="s">
        <v>222</v>
      </c>
      <c r="F2591">
        <v>1861.04</v>
      </c>
      <c r="G2591">
        <v>0.12325999999999999</v>
      </c>
      <c r="H2591">
        <v>0.12325999999999999</v>
      </c>
      <c r="I2591" t="s">
        <v>270</v>
      </c>
      <c r="J2591" s="10">
        <v>45494</v>
      </c>
    </row>
    <row r="2593" spans="1:10" x14ac:dyDescent="0.35">
      <c r="A2593" t="s">
        <v>269</v>
      </c>
      <c r="B2593">
        <v>38</v>
      </c>
      <c r="C2593" t="s">
        <v>322</v>
      </c>
      <c r="D2593" t="s">
        <v>224</v>
      </c>
      <c r="E2593" t="s">
        <v>222</v>
      </c>
      <c r="F2593">
        <v>3094.07</v>
      </c>
      <c r="G2593" s="12">
        <v>9.0800000000000006E-2</v>
      </c>
      <c r="H2593" s="12">
        <v>9.0800000000000006E-2</v>
      </c>
      <c r="I2593" t="s">
        <v>271</v>
      </c>
      <c r="J2593">
        <v>45313</v>
      </c>
    </row>
    <row r="2595" spans="1:10" x14ac:dyDescent="0.35">
      <c r="A2595" t="s">
        <v>269</v>
      </c>
      <c r="B2595">
        <v>39</v>
      </c>
      <c r="C2595" t="s">
        <v>323</v>
      </c>
      <c r="D2595" t="s">
        <v>221</v>
      </c>
      <c r="E2595" t="s">
        <v>222</v>
      </c>
      <c r="F2595">
        <v>5822.54</v>
      </c>
      <c r="G2595">
        <v>0.39767999999999998</v>
      </c>
      <c r="H2595">
        <v>0.39767999999999998</v>
      </c>
      <c r="I2595" t="s">
        <v>270</v>
      </c>
      <c r="J2595" s="10">
        <v>45494</v>
      </c>
    </row>
    <row r="2597" spans="1:10" x14ac:dyDescent="0.35">
      <c r="A2597" t="s">
        <v>269</v>
      </c>
      <c r="B2597">
        <v>40</v>
      </c>
      <c r="C2597" t="s">
        <v>323</v>
      </c>
      <c r="D2597" t="s">
        <v>224</v>
      </c>
      <c r="E2597" t="s">
        <v>222</v>
      </c>
      <c r="F2597">
        <v>5528.14</v>
      </c>
      <c r="G2597">
        <v>0.16220000000000001</v>
      </c>
      <c r="H2597">
        <v>0.16220000000000001</v>
      </c>
      <c r="I2597" t="s">
        <v>271</v>
      </c>
      <c r="J2597" s="10">
        <v>45312.625</v>
      </c>
    </row>
    <row r="2599" spans="1:10" x14ac:dyDescent="0.35">
      <c r="A2599" t="s">
        <v>269</v>
      </c>
      <c r="B2599">
        <v>41</v>
      </c>
      <c r="C2599" t="s">
        <v>324</v>
      </c>
      <c r="D2599" t="s">
        <v>221</v>
      </c>
      <c r="E2599" t="s">
        <v>222</v>
      </c>
      <c r="F2599">
        <v>1272.8800000000001</v>
      </c>
      <c r="G2599" s="12">
        <v>8.6699999999999999E-2</v>
      </c>
      <c r="H2599" s="12">
        <v>8.6699999999999999E-2</v>
      </c>
      <c r="I2599" t="s">
        <v>270</v>
      </c>
      <c r="J2599" s="10">
        <v>45494</v>
      </c>
    </row>
    <row r="2601" spans="1:10" x14ac:dyDescent="0.35">
      <c r="A2601" t="s">
        <v>269</v>
      </c>
      <c r="B2601">
        <v>42</v>
      </c>
      <c r="C2601" t="s">
        <v>324</v>
      </c>
      <c r="D2601" t="s">
        <v>224</v>
      </c>
      <c r="E2601" t="s">
        <v>222</v>
      </c>
      <c r="F2601">
        <v>1686.04</v>
      </c>
      <c r="G2601" s="12">
        <v>4.9500000000000002E-2</v>
      </c>
      <c r="H2601" s="12">
        <v>4.9500000000000002E-2</v>
      </c>
      <c r="I2601" t="s">
        <v>271</v>
      </c>
      <c r="J2601">
        <v>45313</v>
      </c>
    </row>
    <row r="2603" spans="1:10" x14ac:dyDescent="0.35">
      <c r="A2603" t="s">
        <v>269</v>
      </c>
      <c r="B2603">
        <v>43</v>
      </c>
      <c r="C2603" t="s">
        <v>325</v>
      </c>
      <c r="D2603" t="s">
        <v>221</v>
      </c>
      <c r="E2603" t="s">
        <v>222</v>
      </c>
      <c r="F2603">
        <v>4608.96</v>
      </c>
      <c r="G2603">
        <v>0.32184000000000001</v>
      </c>
      <c r="H2603">
        <v>0.32184000000000001</v>
      </c>
      <c r="I2603" t="s">
        <v>270</v>
      </c>
      <c r="J2603" s="10">
        <v>45494</v>
      </c>
    </row>
    <row r="2605" spans="1:10" x14ac:dyDescent="0.35">
      <c r="A2605" t="s">
        <v>269</v>
      </c>
      <c r="B2605">
        <v>44</v>
      </c>
      <c r="C2605" t="s">
        <v>325</v>
      </c>
      <c r="D2605" t="s">
        <v>224</v>
      </c>
      <c r="E2605" t="s">
        <v>222</v>
      </c>
      <c r="F2605">
        <v>4000.07</v>
      </c>
      <c r="G2605">
        <v>0.11737</v>
      </c>
      <c r="H2605">
        <v>0.11737</v>
      </c>
      <c r="I2605" t="s">
        <v>271</v>
      </c>
      <c r="J2605" s="10">
        <v>45312.625</v>
      </c>
    </row>
    <row r="2607" spans="1:10" x14ac:dyDescent="0.35">
      <c r="A2607" t="s">
        <v>269</v>
      </c>
      <c r="B2607">
        <v>45</v>
      </c>
      <c r="C2607" t="s">
        <v>326</v>
      </c>
      <c r="D2607" t="s">
        <v>221</v>
      </c>
      <c r="E2607" t="s">
        <v>222</v>
      </c>
      <c r="F2607">
        <v>1796.51</v>
      </c>
      <c r="G2607">
        <v>0.11847000000000001</v>
      </c>
      <c r="H2607">
        <v>0.11847000000000001</v>
      </c>
      <c r="I2607" t="s">
        <v>270</v>
      </c>
      <c r="J2607" s="10">
        <v>45494</v>
      </c>
    </row>
    <row r="2609" spans="1:10" x14ac:dyDescent="0.35">
      <c r="A2609" t="s">
        <v>269</v>
      </c>
      <c r="B2609">
        <v>46</v>
      </c>
      <c r="C2609" t="s">
        <v>326</v>
      </c>
      <c r="D2609" t="s">
        <v>224</v>
      </c>
      <c r="E2609" t="s">
        <v>222</v>
      </c>
      <c r="F2609">
        <v>3067.6</v>
      </c>
      <c r="G2609" s="12">
        <v>0.09</v>
      </c>
      <c r="H2609" s="12">
        <v>0.09</v>
      </c>
      <c r="I2609" t="s">
        <v>271</v>
      </c>
      <c r="J2609">
        <v>45313</v>
      </c>
    </row>
    <row r="2611" spans="1:10" x14ac:dyDescent="0.35">
      <c r="A2611" t="s">
        <v>269</v>
      </c>
      <c r="B2611">
        <v>47</v>
      </c>
      <c r="C2611" t="s">
        <v>327</v>
      </c>
      <c r="D2611" t="s">
        <v>221</v>
      </c>
      <c r="E2611" t="s">
        <v>222</v>
      </c>
      <c r="F2611">
        <v>9416.3700000000008</v>
      </c>
      <c r="G2611">
        <v>0.66710999999999998</v>
      </c>
      <c r="H2611">
        <v>0.66710999999999998</v>
      </c>
      <c r="I2611" t="s">
        <v>270</v>
      </c>
      <c r="J2611" s="10">
        <v>45494</v>
      </c>
    </row>
    <row r="2613" spans="1:10" x14ac:dyDescent="0.35">
      <c r="A2613" t="s">
        <v>269</v>
      </c>
      <c r="B2613">
        <v>48</v>
      </c>
      <c r="C2613" t="s">
        <v>327</v>
      </c>
      <c r="D2613" t="s">
        <v>224</v>
      </c>
      <c r="E2613" t="s">
        <v>222</v>
      </c>
      <c r="F2613">
        <v>5537.74</v>
      </c>
      <c r="G2613">
        <v>0.16248000000000001</v>
      </c>
      <c r="H2613">
        <v>0.16248000000000001</v>
      </c>
      <c r="I2613" t="s">
        <v>271</v>
      </c>
      <c r="J2613" s="10">
        <v>45312.625</v>
      </c>
    </row>
    <row r="2615" spans="1:10" x14ac:dyDescent="0.35">
      <c r="A2615" t="s">
        <v>272</v>
      </c>
    </row>
    <row r="2617" spans="1:10" x14ac:dyDescent="0.35">
      <c r="A2617" t="s">
        <v>210</v>
      </c>
      <c r="C2617" t="s">
        <v>273</v>
      </c>
      <c r="D2617" t="s">
        <v>274</v>
      </c>
      <c r="E2617" t="s">
        <v>275</v>
      </c>
      <c r="F2617" t="s">
        <v>276</v>
      </c>
      <c r="G2617" t="s">
        <v>277</v>
      </c>
      <c r="H2617" t="s">
        <v>278</v>
      </c>
    </row>
    <row r="2619" spans="1:10" x14ac:dyDescent="0.35">
      <c r="A2619" t="s">
        <v>219</v>
      </c>
      <c r="B2619">
        <v>1</v>
      </c>
      <c r="C2619" t="s">
        <v>279</v>
      </c>
      <c r="D2619" t="s">
        <v>328</v>
      </c>
      <c r="E2619">
        <v>630.29999999999995</v>
      </c>
      <c r="F2619">
        <v>2.81</v>
      </c>
      <c r="G2619">
        <v>9.6</v>
      </c>
      <c r="H2619">
        <v>10.9</v>
      </c>
      <c r="I2619">
        <v>10.31</v>
      </c>
      <c r="J2619">
        <v>10.93</v>
      </c>
    </row>
    <row r="2621" spans="1:10" x14ac:dyDescent="0.35">
      <c r="A2621" t="s">
        <v>219</v>
      </c>
      <c r="B2621">
        <v>2</v>
      </c>
      <c r="C2621" t="s">
        <v>279</v>
      </c>
      <c r="D2621" t="s">
        <v>329</v>
      </c>
      <c r="E2621">
        <v>2305.8000000000002</v>
      </c>
      <c r="F2621">
        <v>2.81</v>
      </c>
      <c r="G2621">
        <v>9.6</v>
      </c>
      <c r="H2621">
        <v>10.9</v>
      </c>
      <c r="I2621">
        <v>10.31</v>
      </c>
      <c r="J2621">
        <v>10.93</v>
      </c>
    </row>
    <row r="2623" spans="1:10" x14ac:dyDescent="0.35">
      <c r="A2623" t="s">
        <v>219</v>
      </c>
      <c r="B2623">
        <v>3</v>
      </c>
      <c r="C2623" t="s">
        <v>279</v>
      </c>
      <c r="D2623" t="s">
        <v>330</v>
      </c>
      <c r="E2623">
        <v>77.7</v>
      </c>
      <c r="F2623">
        <v>2.81</v>
      </c>
      <c r="G2623">
        <v>9.6</v>
      </c>
      <c r="H2623">
        <v>10.9</v>
      </c>
      <c r="I2623">
        <v>10.31</v>
      </c>
      <c r="J2623">
        <v>10.93</v>
      </c>
    </row>
    <row r="2625" spans="1:10" x14ac:dyDescent="0.35">
      <c r="A2625" t="s">
        <v>219</v>
      </c>
      <c r="B2625">
        <v>4</v>
      </c>
      <c r="C2625" t="s">
        <v>279</v>
      </c>
      <c r="D2625" t="s">
        <v>331</v>
      </c>
      <c r="E2625">
        <v>2136.6999999999998</v>
      </c>
      <c r="F2625">
        <v>2.81</v>
      </c>
      <c r="G2625">
        <v>9.6</v>
      </c>
      <c r="H2625">
        <v>10.9</v>
      </c>
      <c r="I2625">
        <v>10.31</v>
      </c>
      <c r="J2625">
        <v>10.93</v>
      </c>
    </row>
    <row r="2627" spans="1:10" x14ac:dyDescent="0.35">
      <c r="A2627" t="s">
        <v>219</v>
      </c>
      <c r="B2627">
        <v>5</v>
      </c>
      <c r="C2627" t="s">
        <v>279</v>
      </c>
      <c r="D2627" t="s">
        <v>332</v>
      </c>
      <c r="E2627">
        <v>517.70000000000005</v>
      </c>
      <c r="F2627">
        <v>2.81</v>
      </c>
      <c r="G2627">
        <v>9.6</v>
      </c>
      <c r="H2627">
        <v>10.9</v>
      </c>
      <c r="I2627">
        <v>10.31</v>
      </c>
      <c r="J2627">
        <v>10.93</v>
      </c>
    </row>
    <row r="2629" spans="1:10" x14ac:dyDescent="0.35">
      <c r="A2629" t="s">
        <v>219</v>
      </c>
      <c r="B2629">
        <v>6</v>
      </c>
      <c r="C2629" t="s">
        <v>279</v>
      </c>
      <c r="D2629" t="s">
        <v>333</v>
      </c>
      <c r="E2629">
        <v>1863.9</v>
      </c>
      <c r="F2629">
        <v>2.81</v>
      </c>
      <c r="G2629">
        <v>9.6</v>
      </c>
      <c r="H2629">
        <v>10.9</v>
      </c>
      <c r="I2629">
        <v>10.31</v>
      </c>
      <c r="J2629">
        <v>10.93</v>
      </c>
    </row>
    <row r="2631" spans="1:10" x14ac:dyDescent="0.35">
      <c r="A2631" t="s">
        <v>219</v>
      </c>
      <c r="B2631">
        <v>7</v>
      </c>
      <c r="C2631" t="s">
        <v>279</v>
      </c>
      <c r="D2631" t="s">
        <v>334</v>
      </c>
      <c r="E2631">
        <v>636.29999999999995</v>
      </c>
      <c r="F2631">
        <v>2.81</v>
      </c>
      <c r="G2631">
        <v>9.6</v>
      </c>
      <c r="H2631">
        <v>10.9</v>
      </c>
      <c r="I2631">
        <v>10.31</v>
      </c>
      <c r="J2631">
        <v>10.93</v>
      </c>
    </row>
    <row r="2633" spans="1:10" x14ac:dyDescent="0.35">
      <c r="A2633" t="s">
        <v>219</v>
      </c>
      <c r="B2633">
        <v>8</v>
      </c>
      <c r="C2633" t="s">
        <v>279</v>
      </c>
      <c r="D2633" t="s">
        <v>335</v>
      </c>
      <c r="E2633">
        <v>6705.7</v>
      </c>
      <c r="F2633">
        <v>2.81</v>
      </c>
      <c r="G2633">
        <v>9.6</v>
      </c>
      <c r="H2633">
        <v>10.9</v>
      </c>
      <c r="I2633">
        <v>10.31</v>
      </c>
      <c r="J2633">
        <v>10.93</v>
      </c>
    </row>
    <row r="2635" spans="1:10" x14ac:dyDescent="0.35">
      <c r="A2635" t="s">
        <v>219</v>
      </c>
      <c r="B2635">
        <v>9</v>
      </c>
      <c r="C2635" t="s">
        <v>279</v>
      </c>
      <c r="D2635" t="s">
        <v>336</v>
      </c>
      <c r="E2635">
        <v>81</v>
      </c>
      <c r="F2635">
        <v>2.81</v>
      </c>
      <c r="G2635">
        <v>9.6</v>
      </c>
      <c r="H2635">
        <v>10.9</v>
      </c>
      <c r="I2635">
        <v>10.31</v>
      </c>
      <c r="J2635">
        <v>10.93</v>
      </c>
    </row>
    <row r="2637" spans="1:10" x14ac:dyDescent="0.35">
      <c r="A2637" t="s">
        <v>219</v>
      </c>
      <c r="B2637">
        <v>10</v>
      </c>
      <c r="C2637" t="s">
        <v>279</v>
      </c>
      <c r="D2637" t="s">
        <v>337</v>
      </c>
      <c r="E2637">
        <v>6682.3</v>
      </c>
      <c r="F2637">
        <v>2.81</v>
      </c>
      <c r="G2637">
        <v>9.6</v>
      </c>
      <c r="H2637">
        <v>10.9</v>
      </c>
      <c r="I2637">
        <v>10.31</v>
      </c>
      <c r="J2637">
        <v>10.93</v>
      </c>
    </row>
    <row r="2639" spans="1:10" x14ac:dyDescent="0.35">
      <c r="A2639" t="s">
        <v>219</v>
      </c>
      <c r="B2639">
        <v>11</v>
      </c>
      <c r="C2639" t="s">
        <v>279</v>
      </c>
      <c r="D2639" t="s">
        <v>338</v>
      </c>
      <c r="E2639">
        <v>520.79999999999995</v>
      </c>
      <c r="F2639">
        <v>2.81</v>
      </c>
      <c r="G2639">
        <v>9.6</v>
      </c>
      <c r="H2639">
        <v>10.9</v>
      </c>
      <c r="I2639">
        <v>10.31</v>
      </c>
      <c r="J2639">
        <v>10.93</v>
      </c>
    </row>
    <row r="2641" spans="1:10" x14ac:dyDescent="0.35">
      <c r="A2641" t="s">
        <v>219</v>
      </c>
      <c r="B2641">
        <v>12</v>
      </c>
      <c r="C2641" t="s">
        <v>279</v>
      </c>
      <c r="D2641" t="s">
        <v>339</v>
      </c>
      <c r="E2641">
        <v>6691.5</v>
      </c>
      <c r="F2641">
        <v>2.81</v>
      </c>
      <c r="G2641">
        <v>9.6</v>
      </c>
      <c r="H2641">
        <v>10.9</v>
      </c>
      <c r="I2641">
        <v>10.31</v>
      </c>
      <c r="J2641">
        <v>10.93</v>
      </c>
    </row>
    <row r="2643" spans="1:10" x14ac:dyDescent="0.35">
      <c r="A2643" t="s">
        <v>219</v>
      </c>
      <c r="B2643">
        <v>13</v>
      </c>
      <c r="C2643" t="s">
        <v>279</v>
      </c>
      <c r="D2643" t="s">
        <v>340</v>
      </c>
      <c r="E2643">
        <v>635.4</v>
      </c>
      <c r="F2643">
        <v>2.81</v>
      </c>
      <c r="G2643">
        <v>9.6</v>
      </c>
      <c r="H2643">
        <v>10.9</v>
      </c>
      <c r="I2643">
        <v>10.31</v>
      </c>
      <c r="J2643">
        <v>10.93</v>
      </c>
    </row>
    <row r="2645" spans="1:10" x14ac:dyDescent="0.35">
      <c r="A2645" t="s">
        <v>219</v>
      </c>
      <c r="B2645">
        <v>14</v>
      </c>
      <c r="C2645" t="s">
        <v>279</v>
      </c>
      <c r="D2645" t="s">
        <v>341</v>
      </c>
      <c r="E2645">
        <v>6741.9</v>
      </c>
      <c r="F2645">
        <v>2.81</v>
      </c>
      <c r="G2645">
        <v>9.6</v>
      </c>
      <c r="H2645">
        <v>10.9</v>
      </c>
      <c r="I2645">
        <v>10.31</v>
      </c>
      <c r="J2645">
        <v>10.93</v>
      </c>
    </row>
    <row r="2647" spans="1:10" x14ac:dyDescent="0.35">
      <c r="A2647" t="s">
        <v>219</v>
      </c>
      <c r="B2647">
        <v>15</v>
      </c>
      <c r="C2647" t="s">
        <v>279</v>
      </c>
      <c r="D2647" t="s">
        <v>342</v>
      </c>
      <c r="E2647">
        <v>77.8</v>
      </c>
      <c r="F2647">
        <v>2.81</v>
      </c>
      <c r="G2647">
        <v>9.6</v>
      </c>
      <c r="H2647">
        <v>10.9</v>
      </c>
      <c r="I2647">
        <v>10.31</v>
      </c>
      <c r="J2647">
        <v>10.93</v>
      </c>
    </row>
    <row r="2649" spans="1:10" x14ac:dyDescent="0.35">
      <c r="A2649" t="s">
        <v>219</v>
      </c>
      <c r="B2649">
        <v>16</v>
      </c>
      <c r="C2649" t="s">
        <v>279</v>
      </c>
      <c r="D2649" t="s">
        <v>343</v>
      </c>
      <c r="E2649">
        <v>1246</v>
      </c>
      <c r="F2649">
        <v>2.81</v>
      </c>
      <c r="G2649">
        <v>9.6</v>
      </c>
      <c r="H2649">
        <v>10.9</v>
      </c>
      <c r="I2649">
        <v>10.31</v>
      </c>
      <c r="J2649">
        <v>10.93</v>
      </c>
    </row>
    <row r="2651" spans="1:10" x14ac:dyDescent="0.35">
      <c r="A2651" t="s">
        <v>219</v>
      </c>
      <c r="B2651">
        <v>17</v>
      </c>
      <c r="C2651" t="s">
        <v>279</v>
      </c>
      <c r="D2651" t="s">
        <v>344</v>
      </c>
      <c r="E2651">
        <v>512.29999999999995</v>
      </c>
      <c r="F2651">
        <v>2.81</v>
      </c>
      <c r="G2651">
        <v>9.6</v>
      </c>
      <c r="H2651">
        <v>10.9</v>
      </c>
      <c r="I2651">
        <v>10.31</v>
      </c>
      <c r="J2651">
        <v>10.93</v>
      </c>
    </row>
    <row r="2653" spans="1:10" x14ac:dyDescent="0.35">
      <c r="A2653" t="s">
        <v>219</v>
      </c>
      <c r="B2653">
        <v>18</v>
      </c>
      <c r="C2653" t="s">
        <v>279</v>
      </c>
      <c r="D2653" t="s">
        <v>345</v>
      </c>
      <c r="E2653">
        <v>3750.7</v>
      </c>
      <c r="F2653">
        <v>2.81</v>
      </c>
      <c r="G2653">
        <v>9.6</v>
      </c>
      <c r="H2653">
        <v>10.9</v>
      </c>
      <c r="I2653">
        <v>10.31</v>
      </c>
      <c r="J2653">
        <v>10.93</v>
      </c>
    </row>
    <row r="2655" spans="1:10" x14ac:dyDescent="0.35">
      <c r="A2655" t="s">
        <v>219</v>
      </c>
      <c r="B2655">
        <v>19</v>
      </c>
      <c r="C2655" t="s">
        <v>279</v>
      </c>
      <c r="D2655" t="s">
        <v>346</v>
      </c>
      <c r="E2655">
        <v>515.4</v>
      </c>
      <c r="F2655">
        <v>2.81</v>
      </c>
      <c r="G2655">
        <v>9.6</v>
      </c>
      <c r="H2655">
        <v>10.9</v>
      </c>
      <c r="I2655">
        <v>10.31</v>
      </c>
      <c r="J2655">
        <v>10.93</v>
      </c>
    </row>
    <row r="2657" spans="1:10" x14ac:dyDescent="0.35">
      <c r="A2657" t="s">
        <v>219</v>
      </c>
      <c r="B2657">
        <v>20</v>
      </c>
      <c r="C2657" t="s">
        <v>279</v>
      </c>
      <c r="D2657" t="s">
        <v>347</v>
      </c>
      <c r="E2657">
        <v>3803.4</v>
      </c>
      <c r="F2657">
        <v>2.81</v>
      </c>
      <c r="G2657">
        <v>9.6</v>
      </c>
      <c r="H2657">
        <v>10.9</v>
      </c>
      <c r="I2657">
        <v>10.31</v>
      </c>
      <c r="J2657">
        <v>10.93</v>
      </c>
    </row>
    <row r="2659" spans="1:10" x14ac:dyDescent="0.35">
      <c r="A2659" t="s">
        <v>219</v>
      </c>
      <c r="B2659">
        <v>21</v>
      </c>
      <c r="C2659" t="s">
        <v>279</v>
      </c>
      <c r="D2659" t="s">
        <v>348</v>
      </c>
      <c r="E2659">
        <v>81</v>
      </c>
      <c r="F2659">
        <v>2.81</v>
      </c>
      <c r="G2659">
        <v>9.6</v>
      </c>
      <c r="H2659">
        <v>10.9</v>
      </c>
      <c r="I2659">
        <v>10.31</v>
      </c>
      <c r="J2659">
        <v>10.93</v>
      </c>
    </row>
    <row r="2661" spans="1:10" x14ac:dyDescent="0.35">
      <c r="A2661" t="s">
        <v>219</v>
      </c>
      <c r="B2661">
        <v>22</v>
      </c>
      <c r="C2661" t="s">
        <v>279</v>
      </c>
      <c r="D2661" t="s">
        <v>349</v>
      </c>
      <c r="E2661">
        <v>1251</v>
      </c>
      <c r="F2661">
        <v>2.81</v>
      </c>
      <c r="G2661">
        <v>9.6</v>
      </c>
      <c r="H2661">
        <v>10.9</v>
      </c>
      <c r="I2661">
        <v>10.31</v>
      </c>
      <c r="J2661">
        <v>10.93</v>
      </c>
    </row>
    <row r="2663" spans="1:10" x14ac:dyDescent="0.35">
      <c r="A2663" t="s">
        <v>219</v>
      </c>
      <c r="B2663">
        <v>23</v>
      </c>
      <c r="C2663" t="s">
        <v>279</v>
      </c>
      <c r="D2663" t="s">
        <v>350</v>
      </c>
      <c r="E2663">
        <v>641.4</v>
      </c>
      <c r="F2663">
        <v>2.81</v>
      </c>
      <c r="G2663">
        <v>9.6</v>
      </c>
      <c r="H2663">
        <v>10.9</v>
      </c>
      <c r="I2663">
        <v>10.31</v>
      </c>
      <c r="J2663">
        <v>10.93</v>
      </c>
    </row>
    <row r="2665" spans="1:10" x14ac:dyDescent="0.35">
      <c r="A2665" t="s">
        <v>219</v>
      </c>
      <c r="B2665">
        <v>24</v>
      </c>
      <c r="C2665" t="s">
        <v>279</v>
      </c>
      <c r="D2665" t="s">
        <v>351</v>
      </c>
      <c r="E2665">
        <v>6747.8</v>
      </c>
      <c r="F2665">
        <v>2.81</v>
      </c>
      <c r="G2665">
        <v>9.6</v>
      </c>
      <c r="H2665">
        <v>10.9</v>
      </c>
      <c r="I2665">
        <v>10.31</v>
      </c>
      <c r="J2665">
        <v>10.93</v>
      </c>
    </row>
    <row r="2667" spans="1:10" x14ac:dyDescent="0.35">
      <c r="A2667" t="s">
        <v>219</v>
      </c>
      <c r="B2667">
        <v>1</v>
      </c>
      <c r="C2667" t="s">
        <v>282</v>
      </c>
      <c r="D2667" t="s">
        <v>352</v>
      </c>
      <c r="E2667">
        <v>868.1</v>
      </c>
      <c r="F2667">
        <v>868.1</v>
      </c>
      <c r="G2667">
        <v>7.07</v>
      </c>
      <c r="H2667">
        <v>4</v>
      </c>
    </row>
    <row r="2669" spans="1:10" x14ac:dyDescent="0.35">
      <c r="A2669" t="s">
        <v>219</v>
      </c>
      <c r="B2669">
        <v>2</v>
      </c>
      <c r="C2669" t="s">
        <v>282</v>
      </c>
      <c r="D2669" t="s">
        <v>353</v>
      </c>
      <c r="E2669">
        <v>3176.1</v>
      </c>
      <c r="F2669">
        <v>3176.1</v>
      </c>
      <c r="G2669">
        <v>6.7</v>
      </c>
      <c r="H2669">
        <v>4</v>
      </c>
    </row>
    <row r="2671" spans="1:10" x14ac:dyDescent="0.35">
      <c r="A2671" t="s">
        <v>219</v>
      </c>
      <c r="B2671">
        <v>3</v>
      </c>
      <c r="C2671" t="s">
        <v>282</v>
      </c>
      <c r="D2671" t="s">
        <v>354</v>
      </c>
      <c r="E2671">
        <v>107.1</v>
      </c>
      <c r="F2671">
        <v>107.1</v>
      </c>
      <c r="G2671">
        <v>3.9</v>
      </c>
      <c r="H2671">
        <v>4</v>
      </c>
    </row>
    <row r="2673" spans="1:8" x14ac:dyDescent="0.35">
      <c r="A2673" t="s">
        <v>219</v>
      </c>
      <c r="B2673">
        <v>4</v>
      </c>
      <c r="C2673" t="s">
        <v>282</v>
      </c>
      <c r="D2673" t="s">
        <v>355</v>
      </c>
      <c r="E2673">
        <v>2943.1</v>
      </c>
      <c r="F2673">
        <v>2943.1</v>
      </c>
      <c r="G2673">
        <v>6.76</v>
      </c>
      <c r="H2673">
        <v>4</v>
      </c>
    </row>
    <row r="2675" spans="1:8" x14ac:dyDescent="0.35">
      <c r="A2675" t="s">
        <v>219</v>
      </c>
      <c r="B2675">
        <v>5</v>
      </c>
      <c r="C2675" t="s">
        <v>282</v>
      </c>
      <c r="D2675" t="s">
        <v>356</v>
      </c>
      <c r="E2675">
        <v>713.1</v>
      </c>
      <c r="F2675">
        <v>713.1</v>
      </c>
      <c r="G2675">
        <v>6.91</v>
      </c>
      <c r="H2675">
        <v>4</v>
      </c>
    </row>
    <row r="2677" spans="1:8" x14ac:dyDescent="0.35">
      <c r="A2677" t="s">
        <v>219</v>
      </c>
      <c r="B2677">
        <v>6</v>
      </c>
      <c r="C2677" t="s">
        <v>282</v>
      </c>
      <c r="D2677" t="s">
        <v>357</v>
      </c>
      <c r="E2677">
        <v>2567.3000000000002</v>
      </c>
      <c r="F2677">
        <v>2567.3000000000002</v>
      </c>
      <c r="G2677">
        <v>6.88</v>
      </c>
      <c r="H2677">
        <v>4</v>
      </c>
    </row>
    <row r="2679" spans="1:8" x14ac:dyDescent="0.35">
      <c r="A2679" t="s">
        <v>219</v>
      </c>
      <c r="B2679">
        <v>7</v>
      </c>
      <c r="C2679" t="s">
        <v>282</v>
      </c>
      <c r="D2679" t="s">
        <v>358</v>
      </c>
      <c r="E2679">
        <v>876.4</v>
      </c>
      <c r="F2679">
        <v>876.4</v>
      </c>
      <c r="G2679">
        <v>7.07</v>
      </c>
      <c r="H2679">
        <v>4</v>
      </c>
    </row>
    <row r="2681" spans="1:8" x14ac:dyDescent="0.35">
      <c r="A2681" t="s">
        <v>219</v>
      </c>
      <c r="B2681">
        <v>8</v>
      </c>
      <c r="C2681" t="s">
        <v>282</v>
      </c>
      <c r="D2681" t="s">
        <v>359</v>
      </c>
      <c r="E2681">
        <v>9236.6</v>
      </c>
      <c r="F2681">
        <v>9236.6</v>
      </c>
      <c r="G2681">
        <v>6.73</v>
      </c>
      <c r="H2681">
        <v>4</v>
      </c>
    </row>
    <row r="2683" spans="1:8" x14ac:dyDescent="0.35">
      <c r="A2683" t="s">
        <v>219</v>
      </c>
      <c r="B2683">
        <v>9</v>
      </c>
      <c r="C2683" t="s">
        <v>282</v>
      </c>
      <c r="D2683" t="s">
        <v>360</v>
      </c>
      <c r="E2683">
        <v>111.6</v>
      </c>
      <c r="F2683">
        <v>111.6</v>
      </c>
      <c r="G2683">
        <v>3.93</v>
      </c>
      <c r="H2683">
        <v>4</v>
      </c>
    </row>
    <row r="2685" spans="1:8" x14ac:dyDescent="0.35">
      <c r="A2685" t="s">
        <v>219</v>
      </c>
      <c r="B2685">
        <v>10</v>
      </c>
      <c r="C2685" t="s">
        <v>282</v>
      </c>
      <c r="D2685" t="s">
        <v>361</v>
      </c>
      <c r="E2685">
        <v>9204.2999999999993</v>
      </c>
      <c r="F2685">
        <v>9204.2999999999993</v>
      </c>
      <c r="G2685">
        <v>6.73</v>
      </c>
      <c r="H2685">
        <v>4</v>
      </c>
    </row>
    <row r="2687" spans="1:8" x14ac:dyDescent="0.35">
      <c r="A2687" t="s">
        <v>219</v>
      </c>
      <c r="B2687">
        <v>11</v>
      </c>
      <c r="C2687" t="s">
        <v>282</v>
      </c>
      <c r="D2687" t="s">
        <v>362</v>
      </c>
      <c r="E2687">
        <v>717.4</v>
      </c>
      <c r="F2687">
        <v>717.4</v>
      </c>
      <c r="G2687">
        <v>6.92</v>
      </c>
      <c r="H2687">
        <v>4</v>
      </c>
    </row>
    <row r="2689" spans="1:8" x14ac:dyDescent="0.35">
      <c r="A2689" t="s">
        <v>219</v>
      </c>
      <c r="B2689">
        <v>12</v>
      </c>
      <c r="C2689" t="s">
        <v>282</v>
      </c>
      <c r="D2689" t="s">
        <v>363</v>
      </c>
      <c r="E2689">
        <v>9217</v>
      </c>
      <c r="F2689">
        <v>9217</v>
      </c>
      <c r="G2689">
        <v>6.73</v>
      </c>
      <c r="H2689">
        <v>4</v>
      </c>
    </row>
    <row r="2691" spans="1:8" x14ac:dyDescent="0.35">
      <c r="A2691" t="s">
        <v>219</v>
      </c>
      <c r="B2691">
        <v>13</v>
      </c>
      <c r="C2691" t="s">
        <v>282</v>
      </c>
      <c r="D2691" t="s">
        <v>364</v>
      </c>
      <c r="E2691">
        <v>875.1</v>
      </c>
      <c r="F2691">
        <v>875.1</v>
      </c>
      <c r="G2691">
        <v>7.07</v>
      </c>
      <c r="H2691">
        <v>4</v>
      </c>
    </row>
    <row r="2693" spans="1:8" x14ac:dyDescent="0.35">
      <c r="A2693" t="s">
        <v>219</v>
      </c>
      <c r="B2693">
        <v>14</v>
      </c>
      <c r="C2693" t="s">
        <v>282</v>
      </c>
      <c r="D2693" t="s">
        <v>365</v>
      </c>
      <c r="E2693">
        <v>9286.4</v>
      </c>
      <c r="F2693">
        <v>9286.4</v>
      </c>
      <c r="G2693">
        <v>6.72</v>
      </c>
      <c r="H2693">
        <v>4</v>
      </c>
    </row>
    <row r="2695" spans="1:8" x14ac:dyDescent="0.35">
      <c r="A2695" t="s">
        <v>219</v>
      </c>
      <c r="B2695">
        <v>15</v>
      </c>
      <c r="C2695" t="s">
        <v>282</v>
      </c>
      <c r="D2695" t="s">
        <v>366</v>
      </c>
      <c r="E2695">
        <v>107.1</v>
      </c>
      <c r="F2695">
        <v>107.1</v>
      </c>
      <c r="G2695">
        <v>3.9</v>
      </c>
      <c r="H2695">
        <v>4</v>
      </c>
    </row>
    <row r="2697" spans="1:8" x14ac:dyDescent="0.35">
      <c r="A2697" t="s">
        <v>219</v>
      </c>
      <c r="B2697">
        <v>16</v>
      </c>
      <c r="C2697" t="s">
        <v>282</v>
      </c>
      <c r="D2697" t="s">
        <v>367</v>
      </c>
      <c r="E2697">
        <v>1716.2</v>
      </c>
      <c r="F2697">
        <v>1716.2</v>
      </c>
      <c r="G2697">
        <v>6.65</v>
      </c>
      <c r="H2697">
        <v>4</v>
      </c>
    </row>
    <row r="2699" spans="1:8" x14ac:dyDescent="0.35">
      <c r="A2699" t="s">
        <v>219</v>
      </c>
      <c r="B2699">
        <v>17</v>
      </c>
      <c r="C2699" t="s">
        <v>282</v>
      </c>
      <c r="D2699" t="s">
        <v>368</v>
      </c>
      <c r="E2699">
        <v>705.7</v>
      </c>
      <c r="F2699">
        <v>705.7</v>
      </c>
      <c r="G2699">
        <v>6.88</v>
      </c>
      <c r="H2699">
        <v>4</v>
      </c>
    </row>
    <row r="2701" spans="1:8" x14ac:dyDescent="0.35">
      <c r="A2701" t="s">
        <v>219</v>
      </c>
      <c r="B2701">
        <v>18</v>
      </c>
      <c r="C2701" t="s">
        <v>282</v>
      </c>
      <c r="D2701" t="s">
        <v>369</v>
      </c>
      <c r="E2701">
        <v>5166.2</v>
      </c>
      <c r="F2701">
        <v>5166.2</v>
      </c>
      <c r="G2701">
        <v>6.87</v>
      </c>
      <c r="H2701">
        <v>4</v>
      </c>
    </row>
    <row r="2703" spans="1:8" x14ac:dyDescent="0.35">
      <c r="A2703" t="s">
        <v>219</v>
      </c>
      <c r="B2703">
        <v>19</v>
      </c>
      <c r="C2703" t="s">
        <v>282</v>
      </c>
      <c r="D2703" t="s">
        <v>370</v>
      </c>
      <c r="E2703">
        <v>709.9</v>
      </c>
      <c r="F2703">
        <v>709.9</v>
      </c>
      <c r="G2703">
        <v>6.9</v>
      </c>
      <c r="H2703">
        <v>4</v>
      </c>
    </row>
    <row r="2705" spans="1:10" x14ac:dyDescent="0.35">
      <c r="A2705" t="s">
        <v>219</v>
      </c>
      <c r="B2705">
        <v>20</v>
      </c>
      <c r="C2705" t="s">
        <v>282</v>
      </c>
      <c r="D2705" t="s">
        <v>371</v>
      </c>
      <c r="E2705">
        <v>5238.8999999999996</v>
      </c>
      <c r="F2705">
        <v>5238.8999999999996</v>
      </c>
      <c r="G2705">
        <v>6.86</v>
      </c>
      <c r="H2705">
        <v>4</v>
      </c>
    </row>
    <row r="2707" spans="1:10" x14ac:dyDescent="0.35">
      <c r="A2707" t="s">
        <v>219</v>
      </c>
      <c r="B2707">
        <v>21</v>
      </c>
      <c r="C2707" t="s">
        <v>282</v>
      </c>
      <c r="D2707" t="s">
        <v>372</v>
      </c>
      <c r="E2707">
        <v>111.6</v>
      </c>
      <c r="F2707">
        <v>111.6</v>
      </c>
      <c r="G2707">
        <v>3.93</v>
      </c>
      <c r="H2707">
        <v>4</v>
      </c>
    </row>
    <row r="2709" spans="1:10" x14ac:dyDescent="0.35">
      <c r="A2709" t="s">
        <v>219</v>
      </c>
      <c r="B2709">
        <v>22</v>
      </c>
      <c r="C2709" t="s">
        <v>282</v>
      </c>
      <c r="D2709" t="s">
        <v>373</v>
      </c>
      <c r="E2709">
        <v>1723.1</v>
      </c>
      <c r="F2709">
        <v>1723.1</v>
      </c>
      <c r="G2709">
        <v>6.65</v>
      </c>
      <c r="H2709">
        <v>4</v>
      </c>
    </row>
    <row r="2711" spans="1:10" x14ac:dyDescent="0.35">
      <c r="A2711" t="s">
        <v>219</v>
      </c>
      <c r="B2711">
        <v>23</v>
      </c>
      <c r="C2711" t="s">
        <v>282</v>
      </c>
      <c r="D2711" t="s">
        <v>374</v>
      </c>
      <c r="E2711">
        <v>883.4</v>
      </c>
      <c r="F2711">
        <v>883.4</v>
      </c>
      <c r="G2711">
        <v>7.08</v>
      </c>
      <c r="H2711">
        <v>4</v>
      </c>
    </row>
    <row r="2713" spans="1:10" x14ac:dyDescent="0.35">
      <c r="A2713" t="s">
        <v>219</v>
      </c>
      <c r="B2713">
        <v>24</v>
      </c>
      <c r="C2713" t="s">
        <v>282</v>
      </c>
      <c r="D2713" t="s">
        <v>375</v>
      </c>
      <c r="E2713">
        <v>9294.5</v>
      </c>
      <c r="F2713">
        <v>9294.5</v>
      </c>
      <c r="G2713">
        <v>6.72</v>
      </c>
      <c r="H2713">
        <v>4</v>
      </c>
    </row>
    <row r="2715" spans="1:10" x14ac:dyDescent="0.35">
      <c r="A2715" t="s">
        <v>227</v>
      </c>
      <c r="B2715">
        <v>1</v>
      </c>
      <c r="C2715" t="s">
        <v>279</v>
      </c>
      <c r="D2715" t="s">
        <v>328</v>
      </c>
      <c r="E2715">
        <v>1486.5</v>
      </c>
      <c r="F2715">
        <v>2.81</v>
      </c>
      <c r="G2715">
        <v>9.6</v>
      </c>
      <c r="H2715">
        <v>10.9</v>
      </c>
      <c r="I2715">
        <v>10.31</v>
      </c>
      <c r="J2715">
        <v>10.93</v>
      </c>
    </row>
    <row r="2717" spans="1:10" x14ac:dyDescent="0.35">
      <c r="A2717" t="s">
        <v>227</v>
      </c>
      <c r="B2717">
        <v>2</v>
      </c>
      <c r="C2717" t="s">
        <v>279</v>
      </c>
      <c r="D2717" t="s">
        <v>329</v>
      </c>
      <c r="E2717">
        <v>6019.2</v>
      </c>
      <c r="F2717">
        <v>2.81</v>
      </c>
      <c r="G2717">
        <v>9.6</v>
      </c>
      <c r="H2717">
        <v>10.9</v>
      </c>
      <c r="I2717">
        <v>10.31</v>
      </c>
      <c r="J2717">
        <v>10.93</v>
      </c>
    </row>
    <row r="2719" spans="1:10" x14ac:dyDescent="0.35">
      <c r="A2719" t="s">
        <v>227</v>
      </c>
      <c r="B2719">
        <v>3</v>
      </c>
      <c r="C2719" t="s">
        <v>279</v>
      </c>
      <c r="D2719" t="s">
        <v>330</v>
      </c>
      <c r="E2719">
        <v>1228.2</v>
      </c>
      <c r="F2719">
        <v>2.81</v>
      </c>
      <c r="G2719">
        <v>9.6</v>
      </c>
      <c r="H2719">
        <v>10.9</v>
      </c>
      <c r="I2719">
        <v>10.31</v>
      </c>
      <c r="J2719">
        <v>10.93</v>
      </c>
    </row>
    <row r="2721" spans="1:10" x14ac:dyDescent="0.35">
      <c r="A2721" t="s">
        <v>227</v>
      </c>
      <c r="B2721">
        <v>4</v>
      </c>
      <c r="C2721" t="s">
        <v>279</v>
      </c>
      <c r="D2721" t="s">
        <v>331</v>
      </c>
      <c r="E2721">
        <v>5202.8</v>
      </c>
      <c r="F2721">
        <v>2.81</v>
      </c>
      <c r="G2721">
        <v>9.6</v>
      </c>
      <c r="H2721">
        <v>10.9</v>
      </c>
      <c r="I2721">
        <v>10.31</v>
      </c>
      <c r="J2721">
        <v>10.93</v>
      </c>
    </row>
    <row r="2723" spans="1:10" x14ac:dyDescent="0.35">
      <c r="A2723" t="s">
        <v>227</v>
      </c>
      <c r="B2723">
        <v>5</v>
      </c>
      <c r="C2723" t="s">
        <v>279</v>
      </c>
      <c r="D2723" t="s">
        <v>332</v>
      </c>
      <c r="E2723">
        <v>1554.1</v>
      </c>
      <c r="F2723">
        <v>2.81</v>
      </c>
      <c r="G2723">
        <v>9.6</v>
      </c>
      <c r="H2723">
        <v>10.9</v>
      </c>
      <c r="I2723">
        <v>10.31</v>
      </c>
      <c r="J2723">
        <v>10.93</v>
      </c>
    </row>
    <row r="2725" spans="1:10" x14ac:dyDescent="0.35">
      <c r="A2725" t="s">
        <v>227</v>
      </c>
      <c r="B2725">
        <v>6</v>
      </c>
      <c r="C2725" t="s">
        <v>279</v>
      </c>
      <c r="D2725" t="s">
        <v>333</v>
      </c>
      <c r="E2725">
        <v>6057.8</v>
      </c>
      <c r="F2725">
        <v>2.81</v>
      </c>
      <c r="G2725">
        <v>9.6</v>
      </c>
      <c r="H2725">
        <v>10.9</v>
      </c>
      <c r="I2725">
        <v>10.31</v>
      </c>
      <c r="J2725">
        <v>10.93</v>
      </c>
    </row>
    <row r="2727" spans="1:10" x14ac:dyDescent="0.35">
      <c r="A2727" t="s">
        <v>227</v>
      </c>
      <c r="B2727">
        <v>7</v>
      </c>
      <c r="C2727" t="s">
        <v>279</v>
      </c>
      <c r="D2727" t="s">
        <v>334</v>
      </c>
      <c r="E2727">
        <v>1466.1</v>
      </c>
      <c r="F2727">
        <v>2.81</v>
      </c>
      <c r="G2727">
        <v>9.6</v>
      </c>
      <c r="H2727">
        <v>10.9</v>
      </c>
      <c r="I2727">
        <v>10.31</v>
      </c>
      <c r="J2727">
        <v>10.93</v>
      </c>
    </row>
    <row r="2729" spans="1:10" x14ac:dyDescent="0.35">
      <c r="A2729" t="s">
        <v>227</v>
      </c>
      <c r="B2729">
        <v>8</v>
      </c>
      <c r="C2729" t="s">
        <v>279</v>
      </c>
      <c r="D2729" t="s">
        <v>335</v>
      </c>
      <c r="E2729">
        <v>9950.9</v>
      </c>
      <c r="F2729">
        <v>2.81</v>
      </c>
      <c r="G2729">
        <v>9.6</v>
      </c>
      <c r="H2729">
        <v>10.9</v>
      </c>
      <c r="I2729">
        <v>10.31</v>
      </c>
      <c r="J2729">
        <v>10.93</v>
      </c>
    </row>
    <row r="2731" spans="1:10" x14ac:dyDescent="0.35">
      <c r="A2731" t="s">
        <v>227</v>
      </c>
      <c r="B2731">
        <v>9</v>
      </c>
      <c r="C2731" t="s">
        <v>279</v>
      </c>
      <c r="D2731" t="s">
        <v>336</v>
      </c>
      <c r="E2731">
        <v>1205.4000000000001</v>
      </c>
      <c r="F2731">
        <v>2.81</v>
      </c>
      <c r="G2731">
        <v>9.6</v>
      </c>
      <c r="H2731">
        <v>10.9</v>
      </c>
      <c r="I2731">
        <v>10.31</v>
      </c>
      <c r="J2731">
        <v>10.93</v>
      </c>
    </row>
    <row r="2733" spans="1:10" x14ac:dyDescent="0.35">
      <c r="A2733" t="s">
        <v>227</v>
      </c>
      <c r="B2733">
        <v>10</v>
      </c>
      <c r="C2733" t="s">
        <v>279</v>
      </c>
      <c r="D2733" t="s">
        <v>337</v>
      </c>
      <c r="E2733">
        <v>9281</v>
      </c>
      <c r="F2733">
        <v>2.81</v>
      </c>
      <c r="G2733">
        <v>9.6</v>
      </c>
      <c r="H2733">
        <v>10.9</v>
      </c>
      <c r="I2733">
        <v>10.31</v>
      </c>
      <c r="J2733">
        <v>10.93</v>
      </c>
    </row>
    <row r="2735" spans="1:10" x14ac:dyDescent="0.35">
      <c r="A2735" t="s">
        <v>227</v>
      </c>
      <c r="B2735">
        <v>11</v>
      </c>
      <c r="C2735" t="s">
        <v>279</v>
      </c>
      <c r="D2735" t="s">
        <v>338</v>
      </c>
      <c r="E2735">
        <v>1533.2</v>
      </c>
      <c r="F2735">
        <v>2.81</v>
      </c>
      <c r="G2735">
        <v>9.6</v>
      </c>
      <c r="H2735">
        <v>10.9</v>
      </c>
      <c r="I2735">
        <v>10.31</v>
      </c>
      <c r="J2735">
        <v>10.93</v>
      </c>
    </row>
    <row r="2737" spans="1:10" x14ac:dyDescent="0.35">
      <c r="A2737" t="s">
        <v>227</v>
      </c>
      <c r="B2737">
        <v>12</v>
      </c>
      <c r="C2737" t="s">
        <v>279</v>
      </c>
      <c r="D2737" t="s">
        <v>339</v>
      </c>
      <c r="E2737">
        <v>9961.2999999999993</v>
      </c>
      <c r="F2737">
        <v>2.81</v>
      </c>
      <c r="G2737">
        <v>9.6</v>
      </c>
      <c r="H2737">
        <v>10.9</v>
      </c>
      <c r="I2737">
        <v>10.31</v>
      </c>
      <c r="J2737">
        <v>10.93</v>
      </c>
    </row>
    <row r="2739" spans="1:10" x14ac:dyDescent="0.35">
      <c r="A2739" t="s">
        <v>227</v>
      </c>
      <c r="B2739">
        <v>13</v>
      </c>
      <c r="C2739" t="s">
        <v>279</v>
      </c>
      <c r="D2739" t="s">
        <v>340</v>
      </c>
      <c r="E2739">
        <v>1464.5</v>
      </c>
      <c r="F2739">
        <v>2.81</v>
      </c>
      <c r="G2739">
        <v>9.6</v>
      </c>
      <c r="H2739">
        <v>10.9</v>
      </c>
      <c r="I2739">
        <v>10.31</v>
      </c>
      <c r="J2739">
        <v>10.93</v>
      </c>
    </row>
    <row r="2741" spans="1:10" x14ac:dyDescent="0.35">
      <c r="A2741" t="s">
        <v>227</v>
      </c>
      <c r="B2741">
        <v>14</v>
      </c>
      <c r="C2741" t="s">
        <v>279</v>
      </c>
      <c r="D2741" t="s">
        <v>341</v>
      </c>
      <c r="E2741">
        <v>9946.9</v>
      </c>
      <c r="F2741">
        <v>2.81</v>
      </c>
      <c r="G2741">
        <v>9.6</v>
      </c>
      <c r="H2741">
        <v>10.9</v>
      </c>
      <c r="I2741">
        <v>10.31</v>
      </c>
      <c r="J2741">
        <v>10.93</v>
      </c>
    </row>
    <row r="2743" spans="1:10" x14ac:dyDescent="0.35">
      <c r="A2743" t="s">
        <v>227</v>
      </c>
      <c r="B2743">
        <v>15</v>
      </c>
      <c r="C2743" t="s">
        <v>279</v>
      </c>
      <c r="D2743" t="s">
        <v>342</v>
      </c>
      <c r="E2743">
        <v>1203.8</v>
      </c>
      <c r="F2743">
        <v>2.81</v>
      </c>
      <c r="G2743">
        <v>9.6</v>
      </c>
      <c r="H2743">
        <v>10.9</v>
      </c>
      <c r="I2743">
        <v>10.31</v>
      </c>
      <c r="J2743">
        <v>10.93</v>
      </c>
    </row>
    <row r="2745" spans="1:10" x14ac:dyDescent="0.35">
      <c r="A2745" t="s">
        <v>227</v>
      </c>
      <c r="B2745">
        <v>16</v>
      </c>
      <c r="C2745" t="s">
        <v>279</v>
      </c>
      <c r="D2745" t="s">
        <v>343</v>
      </c>
      <c r="E2745">
        <v>4927.5</v>
      </c>
      <c r="F2745">
        <v>2.81</v>
      </c>
      <c r="G2745">
        <v>9.6</v>
      </c>
      <c r="H2745">
        <v>10.9</v>
      </c>
      <c r="I2745">
        <v>10.31</v>
      </c>
      <c r="J2745">
        <v>10.93</v>
      </c>
    </row>
    <row r="2747" spans="1:10" x14ac:dyDescent="0.35">
      <c r="A2747" t="s">
        <v>227</v>
      </c>
      <c r="B2747">
        <v>17</v>
      </c>
      <c r="C2747" t="s">
        <v>279</v>
      </c>
      <c r="D2747" t="s">
        <v>344</v>
      </c>
      <c r="E2747">
        <v>1544.1</v>
      </c>
      <c r="F2747">
        <v>2.81</v>
      </c>
      <c r="G2747">
        <v>9.6</v>
      </c>
      <c r="H2747">
        <v>10.9</v>
      </c>
      <c r="I2747">
        <v>10.31</v>
      </c>
      <c r="J2747">
        <v>10.93</v>
      </c>
    </row>
    <row r="2749" spans="1:10" x14ac:dyDescent="0.35">
      <c r="A2749" t="s">
        <v>227</v>
      </c>
      <c r="B2749">
        <v>18</v>
      </c>
      <c r="C2749" t="s">
        <v>279</v>
      </c>
      <c r="D2749" t="s">
        <v>345</v>
      </c>
      <c r="E2749">
        <v>5956.1</v>
      </c>
      <c r="F2749">
        <v>2.81</v>
      </c>
      <c r="G2749">
        <v>9.6</v>
      </c>
      <c r="H2749">
        <v>10.9</v>
      </c>
      <c r="I2749">
        <v>10.31</v>
      </c>
      <c r="J2749">
        <v>10.93</v>
      </c>
    </row>
    <row r="2751" spans="1:10" x14ac:dyDescent="0.35">
      <c r="A2751" t="s">
        <v>227</v>
      </c>
      <c r="B2751">
        <v>19</v>
      </c>
      <c r="C2751" t="s">
        <v>279</v>
      </c>
      <c r="D2751" t="s">
        <v>346</v>
      </c>
      <c r="E2751">
        <v>1545.6</v>
      </c>
      <c r="F2751">
        <v>2.81</v>
      </c>
      <c r="G2751">
        <v>9.6</v>
      </c>
      <c r="H2751">
        <v>10.9</v>
      </c>
      <c r="I2751">
        <v>10.31</v>
      </c>
      <c r="J2751">
        <v>10.93</v>
      </c>
    </row>
    <row r="2753" spans="1:10" x14ac:dyDescent="0.35">
      <c r="A2753" t="s">
        <v>227</v>
      </c>
      <c r="B2753">
        <v>20</v>
      </c>
      <c r="C2753" t="s">
        <v>279</v>
      </c>
      <c r="D2753" t="s">
        <v>347</v>
      </c>
      <c r="E2753">
        <v>5969.5</v>
      </c>
      <c r="F2753">
        <v>2.81</v>
      </c>
      <c r="G2753">
        <v>9.6</v>
      </c>
      <c r="H2753">
        <v>10.9</v>
      </c>
      <c r="I2753">
        <v>10.31</v>
      </c>
      <c r="J2753">
        <v>10.93</v>
      </c>
    </row>
    <row r="2755" spans="1:10" x14ac:dyDescent="0.35">
      <c r="A2755" t="s">
        <v>227</v>
      </c>
      <c r="B2755">
        <v>21</v>
      </c>
      <c r="C2755" t="s">
        <v>279</v>
      </c>
      <c r="D2755" t="s">
        <v>348</v>
      </c>
      <c r="E2755">
        <v>1205.3</v>
      </c>
      <c r="F2755">
        <v>2.81</v>
      </c>
      <c r="G2755">
        <v>9.6</v>
      </c>
      <c r="H2755">
        <v>10.9</v>
      </c>
      <c r="I2755">
        <v>10.31</v>
      </c>
      <c r="J2755">
        <v>10.93</v>
      </c>
    </row>
    <row r="2757" spans="1:10" x14ac:dyDescent="0.35">
      <c r="A2757" t="s">
        <v>227</v>
      </c>
      <c r="B2757">
        <v>22</v>
      </c>
      <c r="C2757" t="s">
        <v>279</v>
      </c>
      <c r="D2757" t="s">
        <v>349</v>
      </c>
      <c r="E2757">
        <v>4935.8999999999996</v>
      </c>
      <c r="F2757">
        <v>2.81</v>
      </c>
      <c r="G2757">
        <v>9.6</v>
      </c>
      <c r="H2757">
        <v>10.9</v>
      </c>
      <c r="I2757">
        <v>10.31</v>
      </c>
      <c r="J2757">
        <v>10.93</v>
      </c>
    </row>
    <row r="2759" spans="1:10" x14ac:dyDescent="0.35">
      <c r="A2759" t="s">
        <v>227</v>
      </c>
      <c r="B2759">
        <v>23</v>
      </c>
      <c r="C2759" t="s">
        <v>279</v>
      </c>
      <c r="D2759" t="s">
        <v>350</v>
      </c>
      <c r="E2759">
        <v>1465.5</v>
      </c>
      <c r="F2759">
        <v>2.81</v>
      </c>
      <c r="G2759">
        <v>9.6</v>
      </c>
      <c r="H2759">
        <v>10.9</v>
      </c>
      <c r="I2759">
        <v>10.31</v>
      </c>
      <c r="J2759">
        <v>10.93</v>
      </c>
    </row>
    <row r="2761" spans="1:10" x14ac:dyDescent="0.35">
      <c r="A2761" t="s">
        <v>227</v>
      </c>
      <c r="B2761">
        <v>24</v>
      </c>
      <c r="C2761" t="s">
        <v>279</v>
      </c>
      <c r="D2761" t="s">
        <v>351</v>
      </c>
      <c r="E2761">
        <v>9971.6</v>
      </c>
      <c r="F2761">
        <v>2.81</v>
      </c>
      <c r="G2761">
        <v>9.6</v>
      </c>
      <c r="H2761">
        <v>10.9</v>
      </c>
      <c r="I2761">
        <v>10.31</v>
      </c>
      <c r="J2761">
        <v>10.93</v>
      </c>
    </row>
    <row r="2763" spans="1:10" x14ac:dyDescent="0.35">
      <c r="A2763" t="s">
        <v>227</v>
      </c>
      <c r="B2763">
        <v>1</v>
      </c>
      <c r="C2763" t="s">
        <v>282</v>
      </c>
      <c r="D2763" t="s">
        <v>352</v>
      </c>
      <c r="E2763">
        <v>2047.5</v>
      </c>
      <c r="F2763">
        <v>2047.5</v>
      </c>
      <c r="G2763">
        <v>6.54</v>
      </c>
      <c r="H2763">
        <v>4</v>
      </c>
    </row>
    <row r="2765" spans="1:10" x14ac:dyDescent="0.35">
      <c r="A2765" t="s">
        <v>227</v>
      </c>
      <c r="B2765">
        <v>2</v>
      </c>
      <c r="C2765" t="s">
        <v>282</v>
      </c>
      <c r="D2765" t="s">
        <v>353</v>
      </c>
      <c r="E2765">
        <v>8290.9</v>
      </c>
      <c r="F2765">
        <v>8290.9</v>
      </c>
      <c r="G2765">
        <v>6.82</v>
      </c>
      <c r="H2765">
        <v>4</v>
      </c>
    </row>
    <row r="2767" spans="1:10" x14ac:dyDescent="0.35">
      <c r="A2767" t="s">
        <v>227</v>
      </c>
      <c r="B2767">
        <v>3</v>
      </c>
      <c r="C2767" t="s">
        <v>282</v>
      </c>
      <c r="D2767" t="s">
        <v>354</v>
      </c>
      <c r="E2767">
        <v>1691.8</v>
      </c>
      <c r="F2767">
        <v>1691.8</v>
      </c>
      <c r="G2767">
        <v>6.66</v>
      </c>
      <c r="H2767">
        <v>4</v>
      </c>
    </row>
    <row r="2769" spans="1:8" x14ac:dyDescent="0.35">
      <c r="A2769" t="s">
        <v>227</v>
      </c>
      <c r="B2769">
        <v>4</v>
      </c>
      <c r="C2769" t="s">
        <v>282</v>
      </c>
      <c r="D2769" t="s">
        <v>355</v>
      </c>
      <c r="E2769">
        <v>7166.5</v>
      </c>
      <c r="F2769">
        <v>7166.5</v>
      </c>
      <c r="G2769">
        <v>6.79</v>
      </c>
      <c r="H2769">
        <v>4</v>
      </c>
    </row>
    <row r="2771" spans="1:8" x14ac:dyDescent="0.35">
      <c r="A2771" t="s">
        <v>227</v>
      </c>
      <c r="B2771">
        <v>5</v>
      </c>
      <c r="C2771" t="s">
        <v>282</v>
      </c>
      <c r="D2771" t="s">
        <v>356</v>
      </c>
      <c r="E2771">
        <v>2140.6</v>
      </c>
      <c r="F2771">
        <v>2140.6</v>
      </c>
      <c r="G2771">
        <v>6.51</v>
      </c>
      <c r="H2771">
        <v>4</v>
      </c>
    </row>
    <row r="2773" spans="1:8" x14ac:dyDescent="0.35">
      <c r="A2773" t="s">
        <v>227</v>
      </c>
      <c r="B2773">
        <v>6</v>
      </c>
      <c r="C2773" t="s">
        <v>282</v>
      </c>
      <c r="D2773" t="s">
        <v>357</v>
      </c>
      <c r="E2773">
        <v>8344.1</v>
      </c>
      <c r="F2773">
        <v>8344.1</v>
      </c>
      <c r="G2773">
        <v>6.81</v>
      </c>
      <c r="H2773">
        <v>4</v>
      </c>
    </row>
    <row r="2775" spans="1:8" x14ac:dyDescent="0.35">
      <c r="A2775" t="s">
        <v>227</v>
      </c>
      <c r="B2775">
        <v>7</v>
      </c>
      <c r="C2775" t="s">
        <v>282</v>
      </c>
      <c r="D2775" t="s">
        <v>358</v>
      </c>
      <c r="E2775">
        <v>2019.4</v>
      </c>
      <c r="F2775">
        <v>2019.4</v>
      </c>
      <c r="G2775">
        <v>6.54</v>
      </c>
      <c r="H2775">
        <v>4</v>
      </c>
    </row>
    <row r="2777" spans="1:8" x14ac:dyDescent="0.35">
      <c r="A2777" t="s">
        <v>227</v>
      </c>
      <c r="B2777">
        <v>8</v>
      </c>
      <c r="C2777" t="s">
        <v>282</v>
      </c>
      <c r="D2777" t="s">
        <v>359</v>
      </c>
      <c r="E2777">
        <v>13706.5</v>
      </c>
      <c r="F2777">
        <v>13706.5</v>
      </c>
      <c r="G2777">
        <v>6.82</v>
      </c>
      <c r="H2777">
        <v>4</v>
      </c>
    </row>
    <row r="2779" spans="1:8" x14ac:dyDescent="0.35">
      <c r="A2779" t="s">
        <v>227</v>
      </c>
      <c r="B2779">
        <v>9</v>
      </c>
      <c r="C2779" t="s">
        <v>282</v>
      </c>
      <c r="D2779" t="s">
        <v>360</v>
      </c>
      <c r="E2779">
        <v>1660.3</v>
      </c>
      <c r="F2779">
        <v>1660.3</v>
      </c>
      <c r="G2779">
        <v>6.67</v>
      </c>
      <c r="H2779">
        <v>4</v>
      </c>
    </row>
    <row r="2781" spans="1:8" x14ac:dyDescent="0.35">
      <c r="A2781" t="s">
        <v>227</v>
      </c>
      <c r="B2781">
        <v>10</v>
      </c>
      <c r="C2781" t="s">
        <v>282</v>
      </c>
      <c r="D2781" t="s">
        <v>361</v>
      </c>
      <c r="E2781">
        <v>12783.8</v>
      </c>
      <c r="F2781">
        <v>12783.8</v>
      </c>
      <c r="G2781">
        <v>6.7</v>
      </c>
      <c r="H2781">
        <v>4</v>
      </c>
    </row>
    <row r="2783" spans="1:8" x14ac:dyDescent="0.35">
      <c r="A2783" t="s">
        <v>227</v>
      </c>
      <c r="B2783">
        <v>11</v>
      </c>
      <c r="C2783" t="s">
        <v>282</v>
      </c>
      <c r="D2783" t="s">
        <v>362</v>
      </c>
      <c r="E2783">
        <v>2111.9</v>
      </c>
      <c r="F2783">
        <v>2111.9</v>
      </c>
      <c r="G2783">
        <v>6.52</v>
      </c>
      <c r="H2783">
        <v>4</v>
      </c>
    </row>
    <row r="2785" spans="1:8" x14ac:dyDescent="0.35">
      <c r="A2785" t="s">
        <v>227</v>
      </c>
      <c r="B2785">
        <v>12</v>
      </c>
      <c r="C2785" t="s">
        <v>282</v>
      </c>
      <c r="D2785" t="s">
        <v>363</v>
      </c>
      <c r="E2785">
        <v>13720.9</v>
      </c>
      <c r="F2785">
        <v>13720.9</v>
      </c>
      <c r="G2785">
        <v>6.82</v>
      </c>
      <c r="H2785">
        <v>4</v>
      </c>
    </row>
    <row r="2787" spans="1:8" x14ac:dyDescent="0.35">
      <c r="A2787" t="s">
        <v>227</v>
      </c>
      <c r="B2787">
        <v>13</v>
      </c>
      <c r="C2787" t="s">
        <v>282</v>
      </c>
      <c r="D2787" t="s">
        <v>364</v>
      </c>
      <c r="E2787">
        <v>2017.2</v>
      </c>
      <c r="F2787">
        <v>2017.2</v>
      </c>
      <c r="G2787">
        <v>6.54</v>
      </c>
      <c r="H2787">
        <v>4</v>
      </c>
    </row>
    <row r="2789" spans="1:8" x14ac:dyDescent="0.35">
      <c r="A2789" t="s">
        <v>227</v>
      </c>
      <c r="B2789">
        <v>14</v>
      </c>
      <c r="C2789" t="s">
        <v>282</v>
      </c>
      <c r="D2789" t="s">
        <v>365</v>
      </c>
      <c r="E2789">
        <v>13701</v>
      </c>
      <c r="F2789">
        <v>13701</v>
      </c>
      <c r="G2789">
        <v>6.82</v>
      </c>
      <c r="H2789">
        <v>4</v>
      </c>
    </row>
    <row r="2791" spans="1:8" x14ac:dyDescent="0.35">
      <c r="A2791" t="s">
        <v>227</v>
      </c>
      <c r="B2791">
        <v>15</v>
      </c>
      <c r="C2791" t="s">
        <v>282</v>
      </c>
      <c r="D2791" t="s">
        <v>366</v>
      </c>
      <c r="E2791">
        <v>1658.2</v>
      </c>
      <c r="F2791">
        <v>1658.2</v>
      </c>
      <c r="G2791">
        <v>6.67</v>
      </c>
      <c r="H2791">
        <v>4</v>
      </c>
    </row>
    <row r="2793" spans="1:8" x14ac:dyDescent="0.35">
      <c r="A2793" t="s">
        <v>227</v>
      </c>
      <c r="B2793">
        <v>16</v>
      </c>
      <c r="C2793" t="s">
        <v>282</v>
      </c>
      <c r="D2793" t="s">
        <v>367</v>
      </c>
      <c r="E2793">
        <v>6787.2</v>
      </c>
      <c r="F2793">
        <v>6787.2</v>
      </c>
      <c r="G2793">
        <v>6.83</v>
      </c>
      <c r="H2793">
        <v>4</v>
      </c>
    </row>
    <row r="2795" spans="1:8" x14ac:dyDescent="0.35">
      <c r="A2795" t="s">
        <v>227</v>
      </c>
      <c r="B2795">
        <v>17</v>
      </c>
      <c r="C2795" t="s">
        <v>282</v>
      </c>
      <c r="D2795" t="s">
        <v>368</v>
      </c>
      <c r="E2795">
        <v>2126.8000000000002</v>
      </c>
      <c r="F2795">
        <v>2126.8000000000002</v>
      </c>
      <c r="G2795">
        <v>6.51</v>
      </c>
      <c r="H2795">
        <v>4</v>
      </c>
    </row>
    <row r="2797" spans="1:8" x14ac:dyDescent="0.35">
      <c r="A2797" t="s">
        <v>227</v>
      </c>
      <c r="B2797">
        <v>18</v>
      </c>
      <c r="C2797" t="s">
        <v>282</v>
      </c>
      <c r="D2797" t="s">
        <v>369</v>
      </c>
      <c r="E2797">
        <v>8204</v>
      </c>
      <c r="F2797">
        <v>8204</v>
      </c>
      <c r="G2797">
        <v>6.83</v>
      </c>
      <c r="H2797">
        <v>4</v>
      </c>
    </row>
    <row r="2799" spans="1:8" x14ac:dyDescent="0.35">
      <c r="A2799" t="s">
        <v>227</v>
      </c>
      <c r="B2799">
        <v>19</v>
      </c>
      <c r="C2799" t="s">
        <v>282</v>
      </c>
      <c r="D2799" t="s">
        <v>370</v>
      </c>
      <c r="E2799">
        <v>2129</v>
      </c>
      <c r="F2799">
        <v>2129</v>
      </c>
      <c r="G2799">
        <v>6.51</v>
      </c>
      <c r="H2799">
        <v>4</v>
      </c>
    </row>
    <row r="2801" spans="1:10" x14ac:dyDescent="0.35">
      <c r="A2801" t="s">
        <v>227</v>
      </c>
      <c r="B2801">
        <v>20</v>
      </c>
      <c r="C2801" t="s">
        <v>282</v>
      </c>
      <c r="D2801" t="s">
        <v>371</v>
      </c>
      <c r="E2801">
        <v>8222.5</v>
      </c>
      <c r="F2801">
        <v>8222.5</v>
      </c>
      <c r="G2801">
        <v>6.82</v>
      </c>
      <c r="H2801">
        <v>4</v>
      </c>
    </row>
    <row r="2803" spans="1:10" x14ac:dyDescent="0.35">
      <c r="A2803" t="s">
        <v>227</v>
      </c>
      <c r="B2803">
        <v>21</v>
      </c>
      <c r="C2803" t="s">
        <v>282</v>
      </c>
      <c r="D2803" t="s">
        <v>372</v>
      </c>
      <c r="E2803">
        <v>1660.2</v>
      </c>
      <c r="F2803">
        <v>1660.2</v>
      </c>
      <c r="G2803">
        <v>6.67</v>
      </c>
      <c r="H2803">
        <v>4</v>
      </c>
    </row>
    <row r="2805" spans="1:10" x14ac:dyDescent="0.35">
      <c r="A2805" t="s">
        <v>227</v>
      </c>
      <c r="B2805">
        <v>22</v>
      </c>
      <c r="C2805" t="s">
        <v>282</v>
      </c>
      <c r="D2805" t="s">
        <v>373</v>
      </c>
      <c r="E2805">
        <v>6798.8</v>
      </c>
      <c r="F2805">
        <v>6798.8</v>
      </c>
      <c r="G2805">
        <v>6.83</v>
      </c>
      <c r="H2805">
        <v>4</v>
      </c>
    </row>
    <row r="2807" spans="1:10" x14ac:dyDescent="0.35">
      <c r="A2807" t="s">
        <v>227</v>
      </c>
      <c r="B2807">
        <v>23</v>
      </c>
      <c r="C2807" t="s">
        <v>282</v>
      </c>
      <c r="D2807" t="s">
        <v>374</v>
      </c>
      <c r="E2807">
        <v>2018.6</v>
      </c>
      <c r="F2807">
        <v>2018.6</v>
      </c>
      <c r="G2807">
        <v>6.54</v>
      </c>
      <c r="H2807">
        <v>4</v>
      </c>
    </row>
    <row r="2809" spans="1:10" x14ac:dyDescent="0.35">
      <c r="A2809" t="s">
        <v>227</v>
      </c>
      <c r="B2809">
        <v>24</v>
      </c>
      <c r="C2809" t="s">
        <v>282</v>
      </c>
      <c r="D2809" t="s">
        <v>375</v>
      </c>
      <c r="E2809">
        <v>13735</v>
      </c>
      <c r="F2809">
        <v>13735</v>
      </c>
      <c r="G2809">
        <v>6.82</v>
      </c>
      <c r="H2809">
        <v>4</v>
      </c>
    </row>
    <row r="2811" spans="1:10" x14ac:dyDescent="0.35">
      <c r="A2811" t="s">
        <v>230</v>
      </c>
      <c r="B2811">
        <v>1</v>
      </c>
      <c r="C2811" t="s">
        <v>279</v>
      </c>
      <c r="D2811" t="s">
        <v>328</v>
      </c>
      <c r="E2811">
        <v>1645.7</v>
      </c>
      <c r="F2811">
        <v>2.81</v>
      </c>
      <c r="G2811">
        <v>9.6</v>
      </c>
      <c r="H2811">
        <v>10.9</v>
      </c>
      <c r="I2811">
        <v>10.31</v>
      </c>
      <c r="J2811">
        <v>10.93</v>
      </c>
    </row>
    <row r="2813" spans="1:10" x14ac:dyDescent="0.35">
      <c r="A2813" t="s">
        <v>230</v>
      </c>
      <c r="B2813">
        <v>2</v>
      </c>
      <c r="C2813" t="s">
        <v>279</v>
      </c>
      <c r="D2813" t="s">
        <v>329</v>
      </c>
      <c r="E2813">
        <v>6572.8</v>
      </c>
      <c r="F2813">
        <v>2.81</v>
      </c>
      <c r="G2813">
        <v>9.6</v>
      </c>
      <c r="H2813">
        <v>10.9</v>
      </c>
      <c r="I2813">
        <v>10.31</v>
      </c>
      <c r="J2813">
        <v>10.93</v>
      </c>
    </row>
    <row r="2815" spans="1:10" x14ac:dyDescent="0.35">
      <c r="A2815" t="s">
        <v>230</v>
      </c>
      <c r="B2815">
        <v>3</v>
      </c>
      <c r="C2815" t="s">
        <v>279</v>
      </c>
      <c r="D2815" t="s">
        <v>330</v>
      </c>
      <c r="E2815">
        <v>1145.8</v>
      </c>
      <c r="F2815">
        <v>2.81</v>
      </c>
      <c r="G2815">
        <v>9.6</v>
      </c>
      <c r="H2815">
        <v>10.9</v>
      </c>
      <c r="I2815">
        <v>10.31</v>
      </c>
      <c r="J2815">
        <v>10.93</v>
      </c>
    </row>
    <row r="2817" spans="1:10" x14ac:dyDescent="0.35">
      <c r="A2817" t="s">
        <v>230</v>
      </c>
      <c r="B2817">
        <v>4</v>
      </c>
      <c r="C2817" t="s">
        <v>279</v>
      </c>
      <c r="D2817" t="s">
        <v>331</v>
      </c>
      <c r="E2817">
        <v>5638</v>
      </c>
      <c r="F2817">
        <v>2.81</v>
      </c>
      <c r="G2817">
        <v>9.6</v>
      </c>
      <c r="H2817">
        <v>10.9</v>
      </c>
      <c r="I2817">
        <v>10.31</v>
      </c>
      <c r="J2817">
        <v>10.93</v>
      </c>
    </row>
    <row r="2819" spans="1:10" x14ac:dyDescent="0.35">
      <c r="A2819" t="s">
        <v>230</v>
      </c>
      <c r="B2819">
        <v>5</v>
      </c>
      <c r="C2819" t="s">
        <v>279</v>
      </c>
      <c r="D2819" t="s">
        <v>332</v>
      </c>
      <c r="E2819">
        <v>1676.4</v>
      </c>
      <c r="F2819">
        <v>2.81</v>
      </c>
      <c r="G2819">
        <v>9.6</v>
      </c>
      <c r="H2819">
        <v>10.9</v>
      </c>
      <c r="I2819">
        <v>10.31</v>
      </c>
      <c r="J2819">
        <v>10.93</v>
      </c>
    </row>
    <row r="2821" spans="1:10" x14ac:dyDescent="0.35">
      <c r="A2821" t="s">
        <v>230</v>
      </c>
      <c r="B2821">
        <v>6</v>
      </c>
      <c r="C2821" t="s">
        <v>279</v>
      </c>
      <c r="D2821" t="s">
        <v>333</v>
      </c>
      <c r="E2821">
        <v>6070.3</v>
      </c>
      <c r="F2821">
        <v>2.81</v>
      </c>
      <c r="G2821">
        <v>9.6</v>
      </c>
      <c r="H2821">
        <v>10.9</v>
      </c>
      <c r="I2821">
        <v>10.31</v>
      </c>
      <c r="J2821">
        <v>10.93</v>
      </c>
    </row>
    <row r="2823" spans="1:10" x14ac:dyDescent="0.35">
      <c r="A2823" t="s">
        <v>230</v>
      </c>
      <c r="B2823">
        <v>7</v>
      </c>
      <c r="C2823" t="s">
        <v>279</v>
      </c>
      <c r="D2823" t="s">
        <v>334</v>
      </c>
      <c r="E2823">
        <v>1626.2</v>
      </c>
      <c r="F2823">
        <v>2.81</v>
      </c>
      <c r="G2823">
        <v>9.6</v>
      </c>
      <c r="H2823">
        <v>10.9</v>
      </c>
      <c r="I2823">
        <v>10.31</v>
      </c>
      <c r="J2823">
        <v>10.93</v>
      </c>
    </row>
    <row r="2825" spans="1:10" x14ac:dyDescent="0.35">
      <c r="A2825" t="s">
        <v>230</v>
      </c>
      <c r="B2825">
        <v>8</v>
      </c>
      <c r="C2825" t="s">
        <v>279</v>
      </c>
      <c r="D2825" t="s">
        <v>335</v>
      </c>
      <c r="E2825">
        <v>11175.7</v>
      </c>
      <c r="F2825">
        <v>2.81</v>
      </c>
      <c r="G2825">
        <v>9.6</v>
      </c>
      <c r="H2825">
        <v>10.9</v>
      </c>
      <c r="I2825">
        <v>10.31</v>
      </c>
      <c r="J2825">
        <v>10.93</v>
      </c>
    </row>
    <row r="2827" spans="1:10" x14ac:dyDescent="0.35">
      <c r="A2827" t="s">
        <v>230</v>
      </c>
      <c r="B2827">
        <v>9</v>
      </c>
      <c r="C2827" t="s">
        <v>279</v>
      </c>
      <c r="D2827" t="s">
        <v>336</v>
      </c>
      <c r="E2827">
        <v>1127.7</v>
      </c>
      <c r="F2827">
        <v>2.81</v>
      </c>
      <c r="G2827">
        <v>9.6</v>
      </c>
      <c r="H2827">
        <v>10.9</v>
      </c>
      <c r="I2827">
        <v>10.31</v>
      </c>
      <c r="J2827">
        <v>10.93</v>
      </c>
    </row>
    <row r="2829" spans="1:10" x14ac:dyDescent="0.35">
      <c r="A2829" t="s">
        <v>230</v>
      </c>
      <c r="B2829">
        <v>10</v>
      </c>
      <c r="C2829" t="s">
        <v>279</v>
      </c>
      <c r="D2829" t="s">
        <v>337</v>
      </c>
      <c r="E2829">
        <v>10510.9</v>
      </c>
      <c r="F2829">
        <v>2.81</v>
      </c>
      <c r="G2829">
        <v>9.6</v>
      </c>
      <c r="H2829">
        <v>10.9</v>
      </c>
      <c r="I2829">
        <v>10.31</v>
      </c>
      <c r="J2829">
        <v>10.93</v>
      </c>
    </row>
    <row r="2831" spans="1:10" x14ac:dyDescent="0.35">
      <c r="A2831" t="s">
        <v>230</v>
      </c>
      <c r="B2831">
        <v>11</v>
      </c>
      <c r="C2831" t="s">
        <v>279</v>
      </c>
      <c r="D2831" t="s">
        <v>338</v>
      </c>
      <c r="E2831">
        <v>1657.2</v>
      </c>
      <c r="F2831">
        <v>2.81</v>
      </c>
      <c r="G2831">
        <v>9.6</v>
      </c>
      <c r="H2831">
        <v>10.9</v>
      </c>
      <c r="I2831">
        <v>10.31</v>
      </c>
      <c r="J2831">
        <v>10.93</v>
      </c>
    </row>
    <row r="2833" spans="1:10" x14ac:dyDescent="0.35">
      <c r="A2833" t="s">
        <v>230</v>
      </c>
      <c r="B2833">
        <v>12</v>
      </c>
      <c r="C2833" t="s">
        <v>279</v>
      </c>
      <c r="D2833" t="s">
        <v>339</v>
      </c>
      <c r="E2833">
        <v>11181.1</v>
      </c>
      <c r="F2833">
        <v>2.81</v>
      </c>
      <c r="G2833">
        <v>9.6</v>
      </c>
      <c r="H2833">
        <v>10.9</v>
      </c>
      <c r="I2833">
        <v>10.31</v>
      </c>
      <c r="J2833">
        <v>10.93</v>
      </c>
    </row>
    <row r="2835" spans="1:10" x14ac:dyDescent="0.35">
      <c r="A2835" t="s">
        <v>230</v>
      </c>
      <c r="B2835">
        <v>13</v>
      </c>
      <c r="C2835" t="s">
        <v>279</v>
      </c>
      <c r="D2835" t="s">
        <v>340</v>
      </c>
      <c r="E2835">
        <v>1626.9</v>
      </c>
      <c r="F2835">
        <v>2.81</v>
      </c>
      <c r="G2835">
        <v>9.6</v>
      </c>
      <c r="H2835">
        <v>10.9</v>
      </c>
      <c r="I2835">
        <v>10.31</v>
      </c>
      <c r="J2835">
        <v>10.93</v>
      </c>
    </row>
    <row r="2837" spans="1:10" x14ac:dyDescent="0.35">
      <c r="A2837" t="s">
        <v>230</v>
      </c>
      <c r="B2837">
        <v>14</v>
      </c>
      <c r="C2837" t="s">
        <v>279</v>
      </c>
      <c r="D2837" t="s">
        <v>341</v>
      </c>
      <c r="E2837">
        <v>10954.2</v>
      </c>
      <c r="F2837">
        <v>2.81</v>
      </c>
      <c r="G2837">
        <v>9.6</v>
      </c>
      <c r="H2837">
        <v>10.9</v>
      </c>
      <c r="I2837">
        <v>10.31</v>
      </c>
      <c r="J2837">
        <v>10.93</v>
      </c>
    </row>
    <row r="2839" spans="1:10" x14ac:dyDescent="0.35">
      <c r="A2839" t="s">
        <v>230</v>
      </c>
      <c r="B2839">
        <v>15</v>
      </c>
      <c r="C2839" t="s">
        <v>279</v>
      </c>
      <c r="D2839" t="s">
        <v>342</v>
      </c>
      <c r="E2839">
        <v>1133.5999999999999</v>
      </c>
      <c r="F2839">
        <v>2.81</v>
      </c>
      <c r="G2839">
        <v>9.6</v>
      </c>
      <c r="H2839">
        <v>10.9</v>
      </c>
      <c r="I2839">
        <v>10.31</v>
      </c>
      <c r="J2839">
        <v>10.93</v>
      </c>
    </row>
    <row r="2841" spans="1:10" x14ac:dyDescent="0.35">
      <c r="A2841" t="s">
        <v>230</v>
      </c>
      <c r="B2841">
        <v>16</v>
      </c>
      <c r="C2841" t="s">
        <v>279</v>
      </c>
      <c r="D2841" t="s">
        <v>343</v>
      </c>
      <c r="E2841">
        <v>4479.5</v>
      </c>
      <c r="F2841">
        <v>2.81</v>
      </c>
      <c r="G2841">
        <v>9.6</v>
      </c>
      <c r="H2841">
        <v>10.9</v>
      </c>
      <c r="I2841">
        <v>10.31</v>
      </c>
      <c r="J2841">
        <v>10.93</v>
      </c>
    </row>
    <row r="2843" spans="1:10" x14ac:dyDescent="0.35">
      <c r="A2843" t="s">
        <v>230</v>
      </c>
      <c r="B2843">
        <v>17</v>
      </c>
      <c r="C2843" t="s">
        <v>279</v>
      </c>
      <c r="D2843" t="s">
        <v>344</v>
      </c>
      <c r="E2843">
        <v>1680</v>
      </c>
      <c r="F2843">
        <v>2.81</v>
      </c>
      <c r="G2843">
        <v>9.6</v>
      </c>
      <c r="H2843">
        <v>10.9</v>
      </c>
      <c r="I2843">
        <v>10.31</v>
      </c>
      <c r="J2843">
        <v>10.93</v>
      </c>
    </row>
    <row r="2845" spans="1:10" x14ac:dyDescent="0.35">
      <c r="A2845" t="s">
        <v>230</v>
      </c>
      <c r="B2845">
        <v>18</v>
      </c>
      <c r="C2845" t="s">
        <v>279</v>
      </c>
      <c r="D2845" t="s">
        <v>345</v>
      </c>
      <c r="E2845">
        <v>7995.7</v>
      </c>
      <c r="F2845">
        <v>2.81</v>
      </c>
      <c r="G2845">
        <v>9.6</v>
      </c>
      <c r="H2845">
        <v>10.9</v>
      </c>
      <c r="I2845">
        <v>10.31</v>
      </c>
      <c r="J2845">
        <v>10.93</v>
      </c>
    </row>
    <row r="2847" spans="1:10" x14ac:dyDescent="0.35">
      <c r="A2847" t="s">
        <v>230</v>
      </c>
      <c r="B2847">
        <v>19</v>
      </c>
      <c r="C2847" t="s">
        <v>279</v>
      </c>
      <c r="D2847" t="s">
        <v>346</v>
      </c>
      <c r="E2847">
        <v>1672.8</v>
      </c>
      <c r="F2847">
        <v>2.81</v>
      </c>
      <c r="G2847">
        <v>9.6</v>
      </c>
      <c r="H2847">
        <v>10.9</v>
      </c>
      <c r="I2847">
        <v>10.31</v>
      </c>
      <c r="J2847">
        <v>10.93</v>
      </c>
    </row>
    <row r="2849" spans="1:10" x14ac:dyDescent="0.35">
      <c r="A2849" t="s">
        <v>230</v>
      </c>
      <c r="B2849">
        <v>20</v>
      </c>
      <c r="C2849" t="s">
        <v>279</v>
      </c>
      <c r="D2849" t="s">
        <v>347</v>
      </c>
      <c r="E2849">
        <v>7988.7</v>
      </c>
      <c r="F2849">
        <v>2.81</v>
      </c>
      <c r="G2849">
        <v>9.6</v>
      </c>
      <c r="H2849">
        <v>10.9</v>
      </c>
      <c r="I2849">
        <v>10.31</v>
      </c>
      <c r="J2849">
        <v>10.93</v>
      </c>
    </row>
    <row r="2851" spans="1:10" x14ac:dyDescent="0.35">
      <c r="A2851" t="s">
        <v>230</v>
      </c>
      <c r="B2851">
        <v>21</v>
      </c>
      <c r="C2851" t="s">
        <v>279</v>
      </c>
      <c r="D2851" t="s">
        <v>348</v>
      </c>
      <c r="E2851">
        <v>1127.3</v>
      </c>
      <c r="F2851">
        <v>2.81</v>
      </c>
      <c r="G2851">
        <v>9.6</v>
      </c>
      <c r="H2851">
        <v>10.9</v>
      </c>
      <c r="I2851">
        <v>10.31</v>
      </c>
      <c r="J2851">
        <v>10.93</v>
      </c>
    </row>
    <row r="2853" spans="1:10" x14ac:dyDescent="0.35">
      <c r="A2853" t="s">
        <v>230</v>
      </c>
      <c r="B2853">
        <v>22</v>
      </c>
      <c r="C2853" t="s">
        <v>279</v>
      </c>
      <c r="D2853" t="s">
        <v>349</v>
      </c>
      <c r="E2853">
        <v>4466.8</v>
      </c>
      <c r="F2853">
        <v>2.81</v>
      </c>
      <c r="G2853">
        <v>9.6</v>
      </c>
      <c r="H2853">
        <v>10.9</v>
      </c>
      <c r="I2853">
        <v>10.31</v>
      </c>
      <c r="J2853">
        <v>10.93</v>
      </c>
    </row>
    <row r="2855" spans="1:10" x14ac:dyDescent="0.35">
      <c r="A2855" t="s">
        <v>230</v>
      </c>
      <c r="B2855">
        <v>23</v>
      </c>
      <c r="C2855" t="s">
        <v>279</v>
      </c>
      <c r="D2855" t="s">
        <v>350</v>
      </c>
      <c r="E2855">
        <v>1620</v>
      </c>
      <c r="F2855">
        <v>2.81</v>
      </c>
      <c r="G2855">
        <v>9.6</v>
      </c>
      <c r="H2855">
        <v>10.9</v>
      </c>
      <c r="I2855">
        <v>10.31</v>
      </c>
      <c r="J2855">
        <v>10.93</v>
      </c>
    </row>
    <row r="2857" spans="1:10" x14ac:dyDescent="0.35">
      <c r="A2857" t="s">
        <v>230</v>
      </c>
      <c r="B2857">
        <v>24</v>
      </c>
      <c r="C2857" t="s">
        <v>279</v>
      </c>
      <c r="D2857" t="s">
        <v>351</v>
      </c>
      <c r="E2857">
        <v>10966.8</v>
      </c>
      <c r="F2857">
        <v>2.81</v>
      </c>
      <c r="G2857">
        <v>9.6</v>
      </c>
      <c r="H2857">
        <v>10.9</v>
      </c>
      <c r="I2857">
        <v>10.31</v>
      </c>
      <c r="J2857">
        <v>10.93</v>
      </c>
    </row>
    <row r="2859" spans="1:10" x14ac:dyDescent="0.35">
      <c r="A2859" t="s">
        <v>230</v>
      </c>
      <c r="B2859">
        <v>1</v>
      </c>
      <c r="C2859" t="s">
        <v>282</v>
      </c>
      <c r="D2859" t="s">
        <v>352</v>
      </c>
      <c r="E2859">
        <v>2266.8000000000002</v>
      </c>
      <c r="F2859">
        <v>2266.8000000000002</v>
      </c>
      <c r="G2859">
        <v>6.99</v>
      </c>
      <c r="H2859">
        <v>4</v>
      </c>
    </row>
    <row r="2861" spans="1:10" x14ac:dyDescent="0.35">
      <c r="A2861" t="s">
        <v>230</v>
      </c>
      <c r="B2861">
        <v>2</v>
      </c>
      <c r="C2861" t="s">
        <v>282</v>
      </c>
      <c r="D2861" t="s">
        <v>353</v>
      </c>
      <c r="E2861">
        <v>9053.5</v>
      </c>
      <c r="F2861">
        <v>9053.5</v>
      </c>
      <c r="G2861">
        <v>6.74</v>
      </c>
      <c r="H2861">
        <v>4</v>
      </c>
    </row>
    <row r="2863" spans="1:10" x14ac:dyDescent="0.35">
      <c r="A2863" t="s">
        <v>230</v>
      </c>
      <c r="B2863">
        <v>3</v>
      </c>
      <c r="C2863" t="s">
        <v>282</v>
      </c>
      <c r="D2863" t="s">
        <v>354</v>
      </c>
      <c r="E2863">
        <v>1578.2</v>
      </c>
      <c r="F2863">
        <v>1578.2</v>
      </c>
      <c r="G2863">
        <v>6.71</v>
      </c>
      <c r="H2863">
        <v>4</v>
      </c>
    </row>
    <row r="2865" spans="1:8" x14ac:dyDescent="0.35">
      <c r="A2865" t="s">
        <v>230</v>
      </c>
      <c r="B2865">
        <v>4</v>
      </c>
      <c r="C2865" t="s">
        <v>282</v>
      </c>
      <c r="D2865" t="s">
        <v>355</v>
      </c>
      <c r="E2865">
        <v>7765.8</v>
      </c>
      <c r="F2865">
        <v>7765.8</v>
      </c>
      <c r="G2865">
        <v>6.72</v>
      </c>
      <c r="H2865">
        <v>4</v>
      </c>
    </row>
    <row r="2867" spans="1:8" x14ac:dyDescent="0.35">
      <c r="A2867" t="s">
        <v>230</v>
      </c>
      <c r="B2867">
        <v>5</v>
      </c>
      <c r="C2867" t="s">
        <v>282</v>
      </c>
      <c r="D2867" t="s">
        <v>356</v>
      </c>
      <c r="E2867">
        <v>2309.1</v>
      </c>
      <c r="F2867">
        <v>2309.1</v>
      </c>
      <c r="G2867">
        <v>6.97</v>
      </c>
      <c r="H2867">
        <v>4</v>
      </c>
    </row>
    <row r="2869" spans="1:8" x14ac:dyDescent="0.35">
      <c r="A2869" t="s">
        <v>230</v>
      </c>
      <c r="B2869">
        <v>6</v>
      </c>
      <c r="C2869" t="s">
        <v>282</v>
      </c>
      <c r="D2869" t="s">
        <v>357</v>
      </c>
      <c r="E2869">
        <v>8361.2999999999993</v>
      </c>
      <c r="F2869">
        <v>8361.2999999999993</v>
      </c>
      <c r="G2869">
        <v>6.81</v>
      </c>
      <c r="H2869">
        <v>4</v>
      </c>
    </row>
    <row r="2871" spans="1:8" x14ac:dyDescent="0.35">
      <c r="A2871" t="s">
        <v>230</v>
      </c>
      <c r="B2871">
        <v>7</v>
      </c>
      <c r="C2871" t="s">
        <v>282</v>
      </c>
      <c r="D2871" t="s">
        <v>358</v>
      </c>
      <c r="E2871">
        <v>2239.9</v>
      </c>
      <c r="F2871">
        <v>2239.9</v>
      </c>
      <c r="G2871">
        <v>7</v>
      </c>
      <c r="H2871">
        <v>4</v>
      </c>
    </row>
    <row r="2873" spans="1:8" x14ac:dyDescent="0.35">
      <c r="A2873" t="s">
        <v>230</v>
      </c>
      <c r="B2873">
        <v>8</v>
      </c>
      <c r="C2873" t="s">
        <v>282</v>
      </c>
      <c r="D2873" t="s">
        <v>359</v>
      </c>
      <c r="E2873">
        <v>15393.5</v>
      </c>
      <c r="F2873">
        <v>15393.5</v>
      </c>
      <c r="G2873">
        <v>6.73</v>
      </c>
      <c r="H2873">
        <v>4</v>
      </c>
    </row>
    <row r="2875" spans="1:8" x14ac:dyDescent="0.35">
      <c r="A2875" t="s">
        <v>230</v>
      </c>
      <c r="B2875">
        <v>9</v>
      </c>
      <c r="C2875" t="s">
        <v>282</v>
      </c>
      <c r="D2875" t="s">
        <v>360</v>
      </c>
      <c r="E2875">
        <v>1553.4</v>
      </c>
      <c r="F2875">
        <v>1553.4</v>
      </c>
      <c r="G2875">
        <v>6.72</v>
      </c>
      <c r="H2875">
        <v>4</v>
      </c>
    </row>
    <row r="2877" spans="1:8" x14ac:dyDescent="0.35">
      <c r="A2877" t="s">
        <v>230</v>
      </c>
      <c r="B2877">
        <v>10</v>
      </c>
      <c r="C2877" t="s">
        <v>282</v>
      </c>
      <c r="D2877" t="s">
        <v>361</v>
      </c>
      <c r="E2877">
        <v>14477.9</v>
      </c>
      <c r="F2877">
        <v>14477.9</v>
      </c>
      <c r="G2877">
        <v>6.78</v>
      </c>
      <c r="H2877">
        <v>4</v>
      </c>
    </row>
    <row r="2879" spans="1:8" x14ac:dyDescent="0.35">
      <c r="A2879" t="s">
        <v>230</v>
      </c>
      <c r="B2879">
        <v>11</v>
      </c>
      <c r="C2879" t="s">
        <v>282</v>
      </c>
      <c r="D2879" t="s">
        <v>362</v>
      </c>
      <c r="E2879">
        <v>2282.6999999999998</v>
      </c>
      <c r="F2879">
        <v>2282.6999999999998</v>
      </c>
      <c r="G2879">
        <v>6.98</v>
      </c>
      <c r="H2879">
        <v>4</v>
      </c>
    </row>
    <row r="2881" spans="1:8" x14ac:dyDescent="0.35">
      <c r="A2881" t="s">
        <v>230</v>
      </c>
      <c r="B2881">
        <v>12</v>
      </c>
      <c r="C2881" t="s">
        <v>282</v>
      </c>
      <c r="D2881" t="s">
        <v>363</v>
      </c>
      <c r="E2881">
        <v>15401</v>
      </c>
      <c r="F2881">
        <v>15401</v>
      </c>
      <c r="G2881">
        <v>6.73</v>
      </c>
      <c r="H2881">
        <v>4</v>
      </c>
    </row>
    <row r="2883" spans="1:8" x14ac:dyDescent="0.35">
      <c r="A2883" t="s">
        <v>230</v>
      </c>
      <c r="B2883">
        <v>13</v>
      </c>
      <c r="C2883" t="s">
        <v>282</v>
      </c>
      <c r="D2883" t="s">
        <v>364</v>
      </c>
      <c r="E2883">
        <v>2240.8000000000002</v>
      </c>
      <c r="F2883">
        <v>2240.8000000000002</v>
      </c>
      <c r="G2883">
        <v>7</v>
      </c>
      <c r="H2883">
        <v>4</v>
      </c>
    </row>
    <row r="2885" spans="1:8" x14ac:dyDescent="0.35">
      <c r="A2885" t="s">
        <v>230</v>
      </c>
      <c r="B2885">
        <v>14</v>
      </c>
      <c r="C2885" t="s">
        <v>282</v>
      </c>
      <c r="D2885" t="s">
        <v>365</v>
      </c>
      <c r="E2885">
        <v>15088.4</v>
      </c>
      <c r="F2885">
        <v>15088.4</v>
      </c>
      <c r="G2885">
        <v>6.74</v>
      </c>
      <c r="H2885">
        <v>4</v>
      </c>
    </row>
    <row r="2887" spans="1:8" x14ac:dyDescent="0.35">
      <c r="A2887" t="s">
        <v>230</v>
      </c>
      <c r="B2887">
        <v>15</v>
      </c>
      <c r="C2887" t="s">
        <v>282</v>
      </c>
      <c r="D2887" t="s">
        <v>366</v>
      </c>
      <c r="E2887">
        <v>1561.5</v>
      </c>
      <c r="F2887">
        <v>1561.5</v>
      </c>
      <c r="G2887">
        <v>6.72</v>
      </c>
      <c r="H2887">
        <v>4</v>
      </c>
    </row>
    <row r="2889" spans="1:8" x14ac:dyDescent="0.35">
      <c r="A2889" t="s">
        <v>230</v>
      </c>
      <c r="B2889">
        <v>16</v>
      </c>
      <c r="C2889" t="s">
        <v>282</v>
      </c>
      <c r="D2889" t="s">
        <v>367</v>
      </c>
      <c r="E2889">
        <v>6170.1</v>
      </c>
      <c r="F2889">
        <v>6170.1</v>
      </c>
      <c r="G2889">
        <v>6.73</v>
      </c>
      <c r="H2889">
        <v>4</v>
      </c>
    </row>
    <row r="2891" spans="1:8" x14ac:dyDescent="0.35">
      <c r="A2891" t="s">
        <v>230</v>
      </c>
      <c r="B2891">
        <v>17</v>
      </c>
      <c r="C2891" t="s">
        <v>282</v>
      </c>
      <c r="D2891" t="s">
        <v>368</v>
      </c>
      <c r="E2891">
        <v>2314</v>
      </c>
      <c r="F2891">
        <v>2314</v>
      </c>
      <c r="G2891">
        <v>6.97</v>
      </c>
      <c r="H2891">
        <v>4</v>
      </c>
    </row>
    <row r="2893" spans="1:8" x14ac:dyDescent="0.35">
      <c r="A2893" t="s">
        <v>230</v>
      </c>
      <c r="B2893">
        <v>18</v>
      </c>
      <c r="C2893" t="s">
        <v>282</v>
      </c>
      <c r="D2893" t="s">
        <v>369</v>
      </c>
      <c r="E2893">
        <v>11013.3</v>
      </c>
      <c r="F2893">
        <v>11013.3</v>
      </c>
      <c r="G2893">
        <v>6.82</v>
      </c>
      <c r="H2893">
        <v>4</v>
      </c>
    </row>
    <row r="2895" spans="1:8" x14ac:dyDescent="0.35">
      <c r="A2895" t="s">
        <v>230</v>
      </c>
      <c r="B2895">
        <v>19</v>
      </c>
      <c r="C2895" t="s">
        <v>282</v>
      </c>
      <c r="D2895" t="s">
        <v>370</v>
      </c>
      <c r="E2895">
        <v>2304.1999999999998</v>
      </c>
      <c r="F2895">
        <v>2304.1999999999998</v>
      </c>
      <c r="G2895">
        <v>6.97</v>
      </c>
      <c r="H2895">
        <v>4</v>
      </c>
    </row>
    <row r="2897" spans="1:10" x14ac:dyDescent="0.35">
      <c r="A2897" t="s">
        <v>230</v>
      </c>
      <c r="B2897">
        <v>20</v>
      </c>
      <c r="C2897" t="s">
        <v>282</v>
      </c>
      <c r="D2897" t="s">
        <v>371</v>
      </c>
      <c r="E2897">
        <v>11003.8</v>
      </c>
      <c r="F2897">
        <v>11003.8</v>
      </c>
      <c r="G2897">
        <v>6.82</v>
      </c>
      <c r="H2897">
        <v>4</v>
      </c>
    </row>
    <row r="2899" spans="1:10" x14ac:dyDescent="0.35">
      <c r="A2899" t="s">
        <v>230</v>
      </c>
      <c r="B2899">
        <v>21</v>
      </c>
      <c r="C2899" t="s">
        <v>282</v>
      </c>
      <c r="D2899" t="s">
        <v>372</v>
      </c>
      <c r="E2899">
        <v>1552.7</v>
      </c>
      <c r="F2899">
        <v>1552.7</v>
      </c>
      <c r="G2899">
        <v>6.72</v>
      </c>
      <c r="H2899">
        <v>4</v>
      </c>
    </row>
    <row r="2901" spans="1:10" x14ac:dyDescent="0.35">
      <c r="A2901" t="s">
        <v>230</v>
      </c>
      <c r="B2901">
        <v>22</v>
      </c>
      <c r="C2901" t="s">
        <v>282</v>
      </c>
      <c r="D2901" t="s">
        <v>373</v>
      </c>
      <c r="E2901">
        <v>6152.6</v>
      </c>
      <c r="F2901">
        <v>6152.6</v>
      </c>
      <c r="G2901">
        <v>6.73</v>
      </c>
      <c r="H2901">
        <v>4</v>
      </c>
    </row>
    <row r="2903" spans="1:10" x14ac:dyDescent="0.35">
      <c r="A2903" t="s">
        <v>230</v>
      </c>
      <c r="B2903">
        <v>23</v>
      </c>
      <c r="C2903" t="s">
        <v>282</v>
      </c>
      <c r="D2903" t="s">
        <v>374</v>
      </c>
      <c r="E2903">
        <v>2231.4</v>
      </c>
      <c r="F2903">
        <v>2231.4</v>
      </c>
      <c r="G2903">
        <v>7</v>
      </c>
      <c r="H2903">
        <v>4</v>
      </c>
    </row>
    <row r="2905" spans="1:10" x14ac:dyDescent="0.35">
      <c r="A2905" t="s">
        <v>230</v>
      </c>
      <c r="B2905">
        <v>24</v>
      </c>
      <c r="C2905" t="s">
        <v>282</v>
      </c>
      <c r="D2905" t="s">
        <v>375</v>
      </c>
      <c r="E2905">
        <v>15105.8</v>
      </c>
      <c r="F2905">
        <v>15105.8</v>
      </c>
      <c r="G2905">
        <v>6.74</v>
      </c>
      <c r="H2905">
        <v>4</v>
      </c>
    </row>
    <row r="2907" spans="1:10" x14ac:dyDescent="0.35">
      <c r="A2907" t="s">
        <v>233</v>
      </c>
      <c r="B2907">
        <v>1</v>
      </c>
      <c r="C2907" t="s">
        <v>279</v>
      </c>
      <c r="D2907" t="s">
        <v>328</v>
      </c>
      <c r="E2907">
        <v>1653.7</v>
      </c>
      <c r="F2907">
        <v>2.81</v>
      </c>
      <c r="G2907">
        <v>9.6</v>
      </c>
      <c r="H2907">
        <v>10.9</v>
      </c>
      <c r="I2907">
        <v>10.31</v>
      </c>
      <c r="J2907">
        <v>10.93</v>
      </c>
    </row>
    <row r="2909" spans="1:10" x14ac:dyDescent="0.35">
      <c r="A2909" t="s">
        <v>233</v>
      </c>
      <c r="B2909">
        <v>2</v>
      </c>
      <c r="C2909" t="s">
        <v>279</v>
      </c>
      <c r="D2909" t="s">
        <v>329</v>
      </c>
      <c r="E2909">
        <v>6200.7</v>
      </c>
      <c r="F2909">
        <v>2.81</v>
      </c>
      <c r="G2909">
        <v>9.6</v>
      </c>
      <c r="H2909">
        <v>10.9</v>
      </c>
      <c r="I2909">
        <v>10.31</v>
      </c>
      <c r="J2909">
        <v>10.93</v>
      </c>
    </row>
    <row r="2911" spans="1:10" x14ac:dyDescent="0.35">
      <c r="A2911" t="s">
        <v>233</v>
      </c>
      <c r="B2911">
        <v>3</v>
      </c>
      <c r="C2911" t="s">
        <v>279</v>
      </c>
      <c r="D2911" t="s">
        <v>330</v>
      </c>
      <c r="E2911">
        <v>1362.7</v>
      </c>
      <c r="F2911">
        <v>2.81</v>
      </c>
      <c r="G2911">
        <v>9.6</v>
      </c>
      <c r="H2911">
        <v>10.9</v>
      </c>
      <c r="I2911">
        <v>10.31</v>
      </c>
      <c r="J2911">
        <v>10.93</v>
      </c>
    </row>
    <row r="2913" spans="1:10" x14ac:dyDescent="0.35">
      <c r="A2913" t="s">
        <v>233</v>
      </c>
      <c r="B2913">
        <v>4</v>
      </c>
      <c r="C2913" t="s">
        <v>279</v>
      </c>
      <c r="D2913" t="s">
        <v>331</v>
      </c>
      <c r="E2913">
        <v>5395</v>
      </c>
      <c r="F2913">
        <v>2.81</v>
      </c>
      <c r="G2913">
        <v>9.6</v>
      </c>
      <c r="H2913">
        <v>10.9</v>
      </c>
      <c r="I2913">
        <v>10.31</v>
      </c>
      <c r="J2913">
        <v>10.93</v>
      </c>
    </row>
    <row r="2915" spans="1:10" x14ac:dyDescent="0.35">
      <c r="A2915" t="s">
        <v>233</v>
      </c>
      <c r="B2915">
        <v>5</v>
      </c>
      <c r="C2915" t="s">
        <v>279</v>
      </c>
      <c r="D2915" t="s">
        <v>332</v>
      </c>
      <c r="E2915">
        <v>1718.5</v>
      </c>
      <c r="F2915">
        <v>2.81</v>
      </c>
      <c r="G2915">
        <v>9.6</v>
      </c>
      <c r="H2915">
        <v>10.9</v>
      </c>
      <c r="I2915">
        <v>10.31</v>
      </c>
      <c r="J2915">
        <v>10.93</v>
      </c>
    </row>
    <row r="2917" spans="1:10" x14ac:dyDescent="0.35">
      <c r="A2917" t="s">
        <v>233</v>
      </c>
      <c r="B2917">
        <v>6</v>
      </c>
      <c r="C2917" t="s">
        <v>279</v>
      </c>
      <c r="D2917" t="s">
        <v>333</v>
      </c>
      <c r="E2917">
        <v>6287.8</v>
      </c>
      <c r="F2917">
        <v>2.81</v>
      </c>
      <c r="G2917">
        <v>9.6</v>
      </c>
      <c r="H2917">
        <v>10.9</v>
      </c>
      <c r="I2917">
        <v>10.31</v>
      </c>
      <c r="J2917">
        <v>10.93</v>
      </c>
    </row>
    <row r="2919" spans="1:10" x14ac:dyDescent="0.35">
      <c r="A2919" t="s">
        <v>233</v>
      </c>
      <c r="B2919">
        <v>7</v>
      </c>
      <c r="C2919" t="s">
        <v>279</v>
      </c>
      <c r="D2919" t="s">
        <v>334</v>
      </c>
      <c r="E2919">
        <v>1638.4</v>
      </c>
      <c r="F2919">
        <v>2.81</v>
      </c>
      <c r="G2919">
        <v>9.6</v>
      </c>
      <c r="H2919">
        <v>10.9</v>
      </c>
      <c r="I2919">
        <v>10.31</v>
      </c>
      <c r="J2919">
        <v>10.93</v>
      </c>
    </row>
    <row r="2921" spans="1:10" x14ac:dyDescent="0.35">
      <c r="A2921" t="s">
        <v>233</v>
      </c>
      <c r="B2921">
        <v>8</v>
      </c>
      <c r="C2921" t="s">
        <v>279</v>
      </c>
      <c r="D2921" t="s">
        <v>335</v>
      </c>
      <c r="E2921">
        <v>10172.799999999999</v>
      </c>
      <c r="F2921">
        <v>2.81</v>
      </c>
      <c r="G2921">
        <v>9.6</v>
      </c>
      <c r="H2921">
        <v>10.9</v>
      </c>
      <c r="I2921">
        <v>10.31</v>
      </c>
      <c r="J2921">
        <v>10.93</v>
      </c>
    </row>
    <row r="2923" spans="1:10" x14ac:dyDescent="0.35">
      <c r="A2923" t="s">
        <v>233</v>
      </c>
      <c r="B2923">
        <v>9</v>
      </c>
      <c r="C2923" t="s">
        <v>279</v>
      </c>
      <c r="D2923" t="s">
        <v>336</v>
      </c>
      <c r="E2923">
        <v>1346.8</v>
      </c>
      <c r="F2923">
        <v>2.81</v>
      </c>
      <c r="G2923">
        <v>9.6</v>
      </c>
      <c r="H2923">
        <v>10.9</v>
      </c>
      <c r="I2923">
        <v>10.31</v>
      </c>
      <c r="J2923">
        <v>10.93</v>
      </c>
    </row>
    <row r="2925" spans="1:10" x14ac:dyDescent="0.35">
      <c r="A2925" t="s">
        <v>233</v>
      </c>
      <c r="B2925">
        <v>10</v>
      </c>
      <c r="C2925" t="s">
        <v>279</v>
      </c>
      <c r="D2925" t="s">
        <v>337</v>
      </c>
      <c r="E2925">
        <v>9452.6</v>
      </c>
      <c r="F2925">
        <v>2.81</v>
      </c>
      <c r="G2925">
        <v>9.6</v>
      </c>
      <c r="H2925">
        <v>10.9</v>
      </c>
      <c r="I2925">
        <v>10.31</v>
      </c>
      <c r="J2925">
        <v>10.93</v>
      </c>
    </row>
    <row r="2927" spans="1:10" x14ac:dyDescent="0.35">
      <c r="A2927" t="s">
        <v>233</v>
      </c>
      <c r="B2927">
        <v>11</v>
      </c>
      <c r="C2927" t="s">
        <v>279</v>
      </c>
      <c r="D2927" t="s">
        <v>338</v>
      </c>
      <c r="E2927">
        <v>1704.1</v>
      </c>
      <c r="F2927">
        <v>2.81</v>
      </c>
      <c r="G2927">
        <v>9.6</v>
      </c>
      <c r="H2927">
        <v>10.9</v>
      </c>
      <c r="I2927">
        <v>10.31</v>
      </c>
      <c r="J2927">
        <v>10.93</v>
      </c>
    </row>
    <row r="2929" spans="1:10" x14ac:dyDescent="0.35">
      <c r="A2929" t="s">
        <v>233</v>
      </c>
      <c r="B2929">
        <v>12</v>
      </c>
      <c r="C2929" t="s">
        <v>279</v>
      </c>
      <c r="D2929" t="s">
        <v>339</v>
      </c>
      <c r="E2929">
        <v>10169.6</v>
      </c>
      <c r="F2929">
        <v>2.81</v>
      </c>
      <c r="G2929">
        <v>9.6</v>
      </c>
      <c r="H2929">
        <v>10.9</v>
      </c>
      <c r="I2929">
        <v>10.31</v>
      </c>
      <c r="J2929">
        <v>10.93</v>
      </c>
    </row>
    <row r="2931" spans="1:10" x14ac:dyDescent="0.35">
      <c r="A2931" t="s">
        <v>233</v>
      </c>
      <c r="B2931">
        <v>13</v>
      </c>
      <c r="C2931" t="s">
        <v>279</v>
      </c>
      <c r="D2931" t="s">
        <v>340</v>
      </c>
      <c r="E2931">
        <v>1638.1</v>
      </c>
      <c r="F2931">
        <v>2.81</v>
      </c>
      <c r="G2931">
        <v>9.6</v>
      </c>
      <c r="H2931">
        <v>10.9</v>
      </c>
      <c r="I2931">
        <v>10.31</v>
      </c>
      <c r="J2931">
        <v>10.93</v>
      </c>
    </row>
    <row r="2933" spans="1:10" x14ac:dyDescent="0.35">
      <c r="A2933" t="s">
        <v>233</v>
      </c>
      <c r="B2933">
        <v>14</v>
      </c>
      <c r="C2933" t="s">
        <v>279</v>
      </c>
      <c r="D2933" t="s">
        <v>341</v>
      </c>
      <c r="E2933">
        <v>10178.200000000001</v>
      </c>
      <c r="F2933">
        <v>2.81</v>
      </c>
      <c r="G2933">
        <v>9.6</v>
      </c>
      <c r="H2933">
        <v>10.9</v>
      </c>
      <c r="I2933">
        <v>10.31</v>
      </c>
      <c r="J2933">
        <v>10.93</v>
      </c>
    </row>
    <row r="2935" spans="1:10" x14ac:dyDescent="0.35">
      <c r="A2935" t="s">
        <v>233</v>
      </c>
      <c r="B2935">
        <v>15</v>
      </c>
      <c r="C2935" t="s">
        <v>279</v>
      </c>
      <c r="D2935" t="s">
        <v>342</v>
      </c>
      <c r="E2935">
        <v>1346.1</v>
      </c>
      <c r="F2935">
        <v>2.81</v>
      </c>
      <c r="G2935">
        <v>9.6</v>
      </c>
      <c r="H2935">
        <v>10.9</v>
      </c>
      <c r="I2935">
        <v>10.31</v>
      </c>
      <c r="J2935">
        <v>10.93</v>
      </c>
    </row>
    <row r="2937" spans="1:10" x14ac:dyDescent="0.35">
      <c r="A2937" t="s">
        <v>233</v>
      </c>
      <c r="B2937">
        <v>16</v>
      </c>
      <c r="C2937" t="s">
        <v>279</v>
      </c>
      <c r="D2937" t="s">
        <v>343</v>
      </c>
      <c r="E2937">
        <v>5205.5</v>
      </c>
      <c r="F2937">
        <v>2.81</v>
      </c>
      <c r="G2937">
        <v>9.6</v>
      </c>
      <c r="H2937">
        <v>10.9</v>
      </c>
      <c r="I2937">
        <v>10.31</v>
      </c>
      <c r="J2937">
        <v>10.93</v>
      </c>
    </row>
    <row r="2939" spans="1:10" x14ac:dyDescent="0.35">
      <c r="A2939" t="s">
        <v>233</v>
      </c>
      <c r="B2939">
        <v>17</v>
      </c>
      <c r="C2939" t="s">
        <v>279</v>
      </c>
      <c r="D2939" t="s">
        <v>344</v>
      </c>
      <c r="E2939">
        <v>1712.4</v>
      </c>
      <c r="F2939">
        <v>2.81</v>
      </c>
      <c r="G2939">
        <v>9.6</v>
      </c>
      <c r="H2939">
        <v>10.9</v>
      </c>
      <c r="I2939">
        <v>10.31</v>
      </c>
      <c r="J2939">
        <v>10.93</v>
      </c>
    </row>
    <row r="2941" spans="1:10" x14ac:dyDescent="0.35">
      <c r="A2941" t="s">
        <v>233</v>
      </c>
      <c r="B2941">
        <v>18</v>
      </c>
      <c r="C2941" t="s">
        <v>279</v>
      </c>
      <c r="D2941" t="s">
        <v>345</v>
      </c>
      <c r="E2941">
        <v>6235.6</v>
      </c>
      <c r="F2941">
        <v>2.81</v>
      </c>
      <c r="G2941">
        <v>9.6</v>
      </c>
      <c r="H2941">
        <v>10.9</v>
      </c>
      <c r="I2941">
        <v>10.31</v>
      </c>
      <c r="J2941">
        <v>10.93</v>
      </c>
    </row>
    <row r="2943" spans="1:10" x14ac:dyDescent="0.35">
      <c r="A2943" t="s">
        <v>233</v>
      </c>
      <c r="B2943">
        <v>19</v>
      </c>
      <c r="C2943" t="s">
        <v>279</v>
      </c>
      <c r="D2943" t="s">
        <v>346</v>
      </c>
      <c r="E2943">
        <v>1712.5</v>
      </c>
      <c r="F2943">
        <v>2.81</v>
      </c>
      <c r="G2943">
        <v>9.6</v>
      </c>
      <c r="H2943">
        <v>10.9</v>
      </c>
      <c r="I2943">
        <v>10.31</v>
      </c>
      <c r="J2943">
        <v>10.93</v>
      </c>
    </row>
    <row r="2945" spans="1:10" x14ac:dyDescent="0.35">
      <c r="A2945" t="s">
        <v>233</v>
      </c>
      <c r="B2945">
        <v>20</v>
      </c>
      <c r="C2945" t="s">
        <v>279</v>
      </c>
      <c r="D2945" t="s">
        <v>347</v>
      </c>
      <c r="E2945">
        <v>6237.2</v>
      </c>
      <c r="F2945">
        <v>2.81</v>
      </c>
      <c r="G2945">
        <v>9.6</v>
      </c>
      <c r="H2945">
        <v>10.9</v>
      </c>
      <c r="I2945">
        <v>10.31</v>
      </c>
      <c r="J2945">
        <v>10.93</v>
      </c>
    </row>
    <row r="2947" spans="1:10" x14ac:dyDescent="0.35">
      <c r="A2947" t="s">
        <v>233</v>
      </c>
      <c r="B2947">
        <v>21</v>
      </c>
      <c r="C2947" t="s">
        <v>279</v>
      </c>
      <c r="D2947" t="s">
        <v>348</v>
      </c>
      <c r="E2947">
        <v>1345.8</v>
      </c>
      <c r="F2947">
        <v>2.81</v>
      </c>
      <c r="G2947">
        <v>9.6</v>
      </c>
      <c r="H2947">
        <v>10.9</v>
      </c>
      <c r="I2947">
        <v>10.31</v>
      </c>
      <c r="J2947">
        <v>10.93</v>
      </c>
    </row>
    <row r="2949" spans="1:10" x14ac:dyDescent="0.35">
      <c r="A2949" t="s">
        <v>233</v>
      </c>
      <c r="B2949">
        <v>22</v>
      </c>
      <c r="C2949" t="s">
        <v>279</v>
      </c>
      <c r="D2949" t="s">
        <v>349</v>
      </c>
      <c r="E2949">
        <v>5206</v>
      </c>
      <c r="F2949">
        <v>2.81</v>
      </c>
      <c r="G2949">
        <v>9.6</v>
      </c>
      <c r="H2949">
        <v>10.9</v>
      </c>
      <c r="I2949">
        <v>10.31</v>
      </c>
      <c r="J2949">
        <v>10.93</v>
      </c>
    </row>
    <row r="2951" spans="1:10" x14ac:dyDescent="0.35">
      <c r="A2951" t="s">
        <v>233</v>
      </c>
      <c r="B2951">
        <v>23</v>
      </c>
      <c r="C2951" t="s">
        <v>279</v>
      </c>
      <c r="D2951" t="s">
        <v>350</v>
      </c>
      <c r="E2951">
        <v>1637.4</v>
      </c>
      <c r="F2951">
        <v>2.81</v>
      </c>
      <c r="G2951">
        <v>9.6</v>
      </c>
      <c r="H2951">
        <v>10.9</v>
      </c>
      <c r="I2951">
        <v>10.31</v>
      </c>
      <c r="J2951">
        <v>10.93</v>
      </c>
    </row>
    <row r="2953" spans="1:10" x14ac:dyDescent="0.35">
      <c r="A2953" t="s">
        <v>233</v>
      </c>
      <c r="B2953">
        <v>24</v>
      </c>
      <c r="C2953" t="s">
        <v>279</v>
      </c>
      <c r="D2953" t="s">
        <v>351</v>
      </c>
      <c r="E2953">
        <v>10197.799999999999</v>
      </c>
      <c r="F2953">
        <v>2.81</v>
      </c>
      <c r="G2953">
        <v>9.6</v>
      </c>
      <c r="H2953">
        <v>10.9</v>
      </c>
      <c r="I2953">
        <v>10.31</v>
      </c>
      <c r="J2953">
        <v>10.93</v>
      </c>
    </row>
    <row r="2955" spans="1:10" x14ac:dyDescent="0.35">
      <c r="A2955" t="s">
        <v>233</v>
      </c>
      <c r="B2955">
        <v>1</v>
      </c>
      <c r="C2955" t="s">
        <v>282</v>
      </c>
      <c r="D2955" t="s">
        <v>352</v>
      </c>
      <c r="E2955">
        <v>2277.8000000000002</v>
      </c>
      <c r="F2955">
        <v>2277.8000000000002</v>
      </c>
      <c r="G2955">
        <v>6.98</v>
      </c>
      <c r="H2955">
        <v>4</v>
      </c>
    </row>
    <row r="2957" spans="1:10" x14ac:dyDescent="0.35">
      <c r="A2957" t="s">
        <v>233</v>
      </c>
      <c r="B2957">
        <v>2</v>
      </c>
      <c r="C2957" t="s">
        <v>282</v>
      </c>
      <c r="D2957" t="s">
        <v>353</v>
      </c>
      <c r="E2957">
        <v>8541</v>
      </c>
      <c r="F2957">
        <v>8541</v>
      </c>
      <c r="G2957">
        <v>6.79</v>
      </c>
      <c r="H2957">
        <v>4</v>
      </c>
    </row>
    <row r="2959" spans="1:10" x14ac:dyDescent="0.35">
      <c r="A2959" t="s">
        <v>233</v>
      </c>
      <c r="B2959">
        <v>3</v>
      </c>
      <c r="C2959" t="s">
        <v>282</v>
      </c>
      <c r="D2959" t="s">
        <v>354</v>
      </c>
      <c r="E2959">
        <v>1877</v>
      </c>
      <c r="F2959">
        <v>1877</v>
      </c>
      <c r="G2959">
        <v>6.59</v>
      </c>
      <c r="H2959">
        <v>4</v>
      </c>
    </row>
    <row r="2961" spans="1:8" x14ac:dyDescent="0.35">
      <c r="A2961" t="s">
        <v>233</v>
      </c>
      <c r="B2961">
        <v>4</v>
      </c>
      <c r="C2961" t="s">
        <v>282</v>
      </c>
      <c r="D2961" t="s">
        <v>355</v>
      </c>
      <c r="E2961">
        <v>7431.1</v>
      </c>
      <c r="F2961">
        <v>7431.1</v>
      </c>
      <c r="G2961">
        <v>6.76</v>
      </c>
      <c r="H2961">
        <v>4</v>
      </c>
    </row>
    <row r="2963" spans="1:8" x14ac:dyDescent="0.35">
      <c r="A2963" t="s">
        <v>233</v>
      </c>
      <c r="B2963">
        <v>5</v>
      </c>
      <c r="C2963" t="s">
        <v>282</v>
      </c>
      <c r="D2963" t="s">
        <v>356</v>
      </c>
      <c r="E2963">
        <v>2367</v>
      </c>
      <c r="F2963">
        <v>2367</v>
      </c>
      <c r="G2963">
        <v>6.95</v>
      </c>
      <c r="H2963">
        <v>4</v>
      </c>
    </row>
    <row r="2965" spans="1:8" x14ac:dyDescent="0.35">
      <c r="A2965" t="s">
        <v>233</v>
      </c>
      <c r="B2965">
        <v>6</v>
      </c>
      <c r="C2965" t="s">
        <v>282</v>
      </c>
      <c r="D2965" t="s">
        <v>357</v>
      </c>
      <c r="E2965">
        <v>8660.9</v>
      </c>
      <c r="F2965">
        <v>8660.9</v>
      </c>
      <c r="G2965">
        <v>6.78</v>
      </c>
      <c r="H2965">
        <v>4</v>
      </c>
    </row>
    <row r="2967" spans="1:8" x14ac:dyDescent="0.35">
      <c r="A2967" t="s">
        <v>233</v>
      </c>
      <c r="B2967">
        <v>7</v>
      </c>
      <c r="C2967" t="s">
        <v>282</v>
      </c>
      <c r="D2967" t="s">
        <v>358</v>
      </c>
      <c r="E2967">
        <v>2256.8000000000002</v>
      </c>
      <c r="F2967">
        <v>2256.8000000000002</v>
      </c>
      <c r="G2967">
        <v>6.99</v>
      </c>
      <c r="H2967">
        <v>4</v>
      </c>
    </row>
    <row r="2969" spans="1:8" x14ac:dyDescent="0.35">
      <c r="A2969" t="s">
        <v>233</v>
      </c>
      <c r="B2969">
        <v>8</v>
      </c>
      <c r="C2969" t="s">
        <v>282</v>
      </c>
      <c r="D2969" t="s">
        <v>359</v>
      </c>
      <c r="E2969">
        <v>14012.2</v>
      </c>
      <c r="F2969">
        <v>14012.2</v>
      </c>
      <c r="G2969">
        <v>6.8</v>
      </c>
      <c r="H2969">
        <v>4</v>
      </c>
    </row>
    <row r="2971" spans="1:8" x14ac:dyDescent="0.35">
      <c r="A2971" t="s">
        <v>233</v>
      </c>
      <c r="B2971">
        <v>9</v>
      </c>
      <c r="C2971" t="s">
        <v>282</v>
      </c>
      <c r="D2971" t="s">
        <v>360</v>
      </c>
      <c r="E2971">
        <v>1855.1</v>
      </c>
      <c r="F2971">
        <v>1855.1</v>
      </c>
      <c r="G2971">
        <v>6.6</v>
      </c>
      <c r="H2971">
        <v>4</v>
      </c>
    </row>
    <row r="2973" spans="1:8" x14ac:dyDescent="0.35">
      <c r="A2973" t="s">
        <v>233</v>
      </c>
      <c r="B2973">
        <v>10</v>
      </c>
      <c r="C2973" t="s">
        <v>282</v>
      </c>
      <c r="D2973" t="s">
        <v>361</v>
      </c>
      <c r="E2973">
        <v>13020.1</v>
      </c>
      <c r="F2973">
        <v>13020.1</v>
      </c>
      <c r="G2973">
        <v>6.69</v>
      </c>
      <c r="H2973">
        <v>4</v>
      </c>
    </row>
    <row r="2975" spans="1:8" x14ac:dyDescent="0.35">
      <c r="A2975" t="s">
        <v>233</v>
      </c>
      <c r="B2975">
        <v>11</v>
      </c>
      <c r="C2975" t="s">
        <v>282</v>
      </c>
      <c r="D2975" t="s">
        <v>362</v>
      </c>
      <c r="E2975">
        <v>2347.1999999999998</v>
      </c>
      <c r="F2975">
        <v>2347.1999999999998</v>
      </c>
      <c r="G2975">
        <v>6.96</v>
      </c>
      <c r="H2975">
        <v>4</v>
      </c>
    </row>
    <row r="2977" spans="1:8" x14ac:dyDescent="0.35">
      <c r="A2977" t="s">
        <v>233</v>
      </c>
      <c r="B2977">
        <v>12</v>
      </c>
      <c r="C2977" t="s">
        <v>282</v>
      </c>
      <c r="D2977" t="s">
        <v>363</v>
      </c>
      <c r="E2977">
        <v>14007.7</v>
      </c>
      <c r="F2977">
        <v>14007.7</v>
      </c>
      <c r="G2977">
        <v>6.8</v>
      </c>
      <c r="H2977">
        <v>4</v>
      </c>
    </row>
    <row r="2979" spans="1:8" x14ac:dyDescent="0.35">
      <c r="A2979" t="s">
        <v>233</v>
      </c>
      <c r="B2979">
        <v>13</v>
      </c>
      <c r="C2979" t="s">
        <v>282</v>
      </c>
      <c r="D2979" t="s">
        <v>364</v>
      </c>
      <c r="E2979">
        <v>2256.3000000000002</v>
      </c>
      <c r="F2979">
        <v>2256.3000000000002</v>
      </c>
      <c r="G2979">
        <v>6.99</v>
      </c>
      <c r="H2979">
        <v>4</v>
      </c>
    </row>
    <row r="2981" spans="1:8" x14ac:dyDescent="0.35">
      <c r="A2981" t="s">
        <v>233</v>
      </c>
      <c r="B2981">
        <v>14</v>
      </c>
      <c r="C2981" t="s">
        <v>282</v>
      </c>
      <c r="D2981" t="s">
        <v>365</v>
      </c>
      <c r="E2981">
        <v>14019.6</v>
      </c>
      <c r="F2981">
        <v>14019.6</v>
      </c>
      <c r="G2981">
        <v>6.8</v>
      </c>
      <c r="H2981">
        <v>4</v>
      </c>
    </row>
    <row r="2983" spans="1:8" x14ac:dyDescent="0.35">
      <c r="A2983" t="s">
        <v>233</v>
      </c>
      <c r="B2983">
        <v>15</v>
      </c>
      <c r="C2983" t="s">
        <v>282</v>
      </c>
      <c r="D2983" t="s">
        <v>366</v>
      </c>
      <c r="E2983">
        <v>1854.1</v>
      </c>
      <c r="F2983">
        <v>1854.1</v>
      </c>
      <c r="G2983">
        <v>6.6</v>
      </c>
      <c r="H2983">
        <v>4</v>
      </c>
    </row>
    <row r="2985" spans="1:8" x14ac:dyDescent="0.35">
      <c r="A2985" t="s">
        <v>233</v>
      </c>
      <c r="B2985">
        <v>16</v>
      </c>
      <c r="C2985" t="s">
        <v>282</v>
      </c>
      <c r="D2985" t="s">
        <v>367</v>
      </c>
      <c r="E2985">
        <v>7170.2</v>
      </c>
      <c r="F2985">
        <v>7170.2</v>
      </c>
      <c r="G2985">
        <v>6.79</v>
      </c>
      <c r="H2985">
        <v>4</v>
      </c>
    </row>
    <row r="2987" spans="1:8" x14ac:dyDescent="0.35">
      <c r="A2987" t="s">
        <v>233</v>
      </c>
      <c r="B2987">
        <v>17</v>
      </c>
      <c r="C2987" t="s">
        <v>282</v>
      </c>
      <c r="D2987" t="s">
        <v>368</v>
      </c>
      <c r="E2987">
        <v>2358.6</v>
      </c>
      <c r="F2987">
        <v>2358.6</v>
      </c>
      <c r="G2987">
        <v>6.95</v>
      </c>
      <c r="H2987">
        <v>4</v>
      </c>
    </row>
    <row r="2989" spans="1:8" x14ac:dyDescent="0.35">
      <c r="A2989" t="s">
        <v>233</v>
      </c>
      <c r="B2989">
        <v>18</v>
      </c>
      <c r="C2989" t="s">
        <v>282</v>
      </c>
      <c r="D2989" t="s">
        <v>369</v>
      </c>
      <c r="E2989">
        <v>8589</v>
      </c>
      <c r="F2989">
        <v>8589</v>
      </c>
      <c r="G2989">
        <v>6.79</v>
      </c>
      <c r="H2989">
        <v>4</v>
      </c>
    </row>
    <row r="2991" spans="1:8" x14ac:dyDescent="0.35">
      <c r="A2991" t="s">
        <v>233</v>
      </c>
      <c r="B2991">
        <v>19</v>
      </c>
      <c r="C2991" t="s">
        <v>282</v>
      </c>
      <c r="D2991" t="s">
        <v>370</v>
      </c>
      <c r="E2991">
        <v>2358.8000000000002</v>
      </c>
      <c r="F2991">
        <v>2358.8000000000002</v>
      </c>
      <c r="G2991">
        <v>6.95</v>
      </c>
      <c r="H2991">
        <v>4</v>
      </c>
    </row>
    <row r="2993" spans="1:10" x14ac:dyDescent="0.35">
      <c r="A2993" t="s">
        <v>233</v>
      </c>
      <c r="B2993">
        <v>20</v>
      </c>
      <c r="C2993" t="s">
        <v>282</v>
      </c>
      <c r="D2993" t="s">
        <v>371</v>
      </c>
      <c r="E2993">
        <v>8591.2000000000007</v>
      </c>
      <c r="F2993">
        <v>8591.2000000000007</v>
      </c>
      <c r="G2993">
        <v>6.79</v>
      </c>
      <c r="H2993">
        <v>4</v>
      </c>
    </row>
    <row r="2995" spans="1:10" x14ac:dyDescent="0.35">
      <c r="A2995" t="s">
        <v>233</v>
      </c>
      <c r="B2995">
        <v>21</v>
      </c>
      <c r="C2995" t="s">
        <v>282</v>
      </c>
      <c r="D2995" t="s">
        <v>372</v>
      </c>
      <c r="E2995">
        <v>1853.7</v>
      </c>
      <c r="F2995">
        <v>1853.7</v>
      </c>
      <c r="G2995">
        <v>6.6</v>
      </c>
      <c r="H2995">
        <v>4</v>
      </c>
    </row>
    <row r="2997" spans="1:10" x14ac:dyDescent="0.35">
      <c r="A2997" t="s">
        <v>233</v>
      </c>
      <c r="B2997">
        <v>22</v>
      </c>
      <c r="C2997" t="s">
        <v>282</v>
      </c>
      <c r="D2997" t="s">
        <v>373</v>
      </c>
      <c r="E2997">
        <v>7170.8</v>
      </c>
      <c r="F2997">
        <v>7170.8</v>
      </c>
      <c r="G2997">
        <v>6.79</v>
      </c>
      <c r="H2997">
        <v>4</v>
      </c>
    </row>
    <row r="2999" spans="1:10" x14ac:dyDescent="0.35">
      <c r="A2999" t="s">
        <v>233</v>
      </c>
      <c r="B2999">
        <v>23</v>
      </c>
      <c r="C2999" t="s">
        <v>282</v>
      </c>
      <c r="D2999" t="s">
        <v>374</v>
      </c>
      <c r="E2999">
        <v>2255.3000000000002</v>
      </c>
      <c r="F2999">
        <v>2255.3000000000002</v>
      </c>
      <c r="G2999">
        <v>6.99</v>
      </c>
      <c r="H2999">
        <v>4</v>
      </c>
    </row>
    <row r="3001" spans="1:10" x14ac:dyDescent="0.35">
      <c r="A3001" t="s">
        <v>233</v>
      </c>
      <c r="B3001">
        <v>24</v>
      </c>
      <c r="C3001" t="s">
        <v>282</v>
      </c>
      <c r="D3001" t="s">
        <v>375</v>
      </c>
      <c r="E3001">
        <v>14046.6</v>
      </c>
      <c r="F3001">
        <v>14046.6</v>
      </c>
      <c r="G3001">
        <v>6.8</v>
      </c>
      <c r="H3001">
        <v>4</v>
      </c>
    </row>
    <row r="3003" spans="1:10" x14ac:dyDescent="0.35">
      <c r="A3003" t="s">
        <v>236</v>
      </c>
      <c r="B3003">
        <v>1</v>
      </c>
      <c r="C3003" t="s">
        <v>279</v>
      </c>
      <c r="D3003" t="s">
        <v>328</v>
      </c>
      <c r="E3003">
        <v>1706.6</v>
      </c>
      <c r="F3003">
        <v>2.81</v>
      </c>
      <c r="G3003">
        <v>9.6</v>
      </c>
      <c r="H3003">
        <v>10.9</v>
      </c>
      <c r="I3003">
        <v>10.31</v>
      </c>
      <c r="J3003">
        <v>10.93</v>
      </c>
    </row>
    <row r="3005" spans="1:10" x14ac:dyDescent="0.35">
      <c r="A3005" t="s">
        <v>236</v>
      </c>
      <c r="B3005">
        <v>2</v>
      </c>
      <c r="C3005" t="s">
        <v>279</v>
      </c>
      <c r="D3005" t="s">
        <v>329</v>
      </c>
      <c r="E3005">
        <v>6074.5</v>
      </c>
      <c r="F3005">
        <v>2.81</v>
      </c>
      <c r="G3005">
        <v>9.6</v>
      </c>
      <c r="H3005">
        <v>10.9</v>
      </c>
      <c r="I3005">
        <v>10.31</v>
      </c>
      <c r="J3005">
        <v>10.93</v>
      </c>
    </row>
    <row r="3007" spans="1:10" x14ac:dyDescent="0.35">
      <c r="A3007" t="s">
        <v>236</v>
      </c>
      <c r="B3007">
        <v>3</v>
      </c>
      <c r="C3007" t="s">
        <v>279</v>
      </c>
      <c r="D3007" t="s">
        <v>330</v>
      </c>
      <c r="E3007">
        <v>1066</v>
      </c>
      <c r="F3007">
        <v>2.81</v>
      </c>
      <c r="G3007">
        <v>9.6</v>
      </c>
      <c r="H3007">
        <v>10.9</v>
      </c>
      <c r="I3007">
        <v>10.31</v>
      </c>
      <c r="J3007">
        <v>10.93</v>
      </c>
    </row>
    <row r="3009" spans="1:10" x14ac:dyDescent="0.35">
      <c r="A3009" t="s">
        <v>236</v>
      </c>
      <c r="B3009">
        <v>4</v>
      </c>
      <c r="C3009" t="s">
        <v>279</v>
      </c>
      <c r="D3009" t="s">
        <v>331</v>
      </c>
      <c r="E3009">
        <v>4963</v>
      </c>
      <c r="F3009">
        <v>2.81</v>
      </c>
      <c r="G3009">
        <v>9.6</v>
      </c>
      <c r="H3009">
        <v>10.9</v>
      </c>
      <c r="I3009">
        <v>10.31</v>
      </c>
      <c r="J3009">
        <v>10.93</v>
      </c>
    </row>
    <row r="3011" spans="1:10" x14ac:dyDescent="0.35">
      <c r="A3011" t="s">
        <v>236</v>
      </c>
      <c r="B3011">
        <v>5</v>
      </c>
      <c r="C3011" t="s">
        <v>279</v>
      </c>
      <c r="D3011" t="s">
        <v>332</v>
      </c>
      <c r="E3011">
        <v>1764.6</v>
      </c>
      <c r="F3011">
        <v>2.81</v>
      </c>
      <c r="G3011">
        <v>9.6</v>
      </c>
      <c r="H3011">
        <v>10.9</v>
      </c>
      <c r="I3011">
        <v>10.31</v>
      </c>
      <c r="J3011">
        <v>10.93</v>
      </c>
    </row>
    <row r="3013" spans="1:10" x14ac:dyDescent="0.35">
      <c r="A3013" t="s">
        <v>236</v>
      </c>
      <c r="B3013">
        <v>6</v>
      </c>
      <c r="C3013" t="s">
        <v>279</v>
      </c>
      <c r="D3013" t="s">
        <v>333</v>
      </c>
      <c r="E3013">
        <v>6038.6</v>
      </c>
      <c r="F3013">
        <v>2.81</v>
      </c>
      <c r="G3013">
        <v>9.6</v>
      </c>
      <c r="H3013">
        <v>10.9</v>
      </c>
      <c r="I3013">
        <v>10.31</v>
      </c>
      <c r="J3013">
        <v>10.93</v>
      </c>
    </row>
    <row r="3015" spans="1:10" x14ac:dyDescent="0.35">
      <c r="A3015" t="s">
        <v>236</v>
      </c>
      <c r="B3015">
        <v>7</v>
      </c>
      <c r="C3015" t="s">
        <v>279</v>
      </c>
      <c r="D3015" t="s">
        <v>334</v>
      </c>
      <c r="E3015">
        <v>1715.4</v>
      </c>
      <c r="F3015">
        <v>2.81</v>
      </c>
      <c r="G3015">
        <v>9.6</v>
      </c>
      <c r="H3015">
        <v>10.9</v>
      </c>
      <c r="I3015">
        <v>10.31</v>
      </c>
      <c r="J3015">
        <v>10.93</v>
      </c>
    </row>
    <row r="3017" spans="1:10" x14ac:dyDescent="0.35">
      <c r="A3017" t="s">
        <v>236</v>
      </c>
      <c r="B3017">
        <v>8</v>
      </c>
      <c r="C3017" t="s">
        <v>279</v>
      </c>
      <c r="D3017" t="s">
        <v>335</v>
      </c>
      <c r="E3017">
        <v>11410.4</v>
      </c>
      <c r="F3017">
        <v>2.81</v>
      </c>
      <c r="G3017">
        <v>9.6</v>
      </c>
      <c r="H3017">
        <v>10.9</v>
      </c>
      <c r="I3017">
        <v>10.31</v>
      </c>
      <c r="J3017">
        <v>10.93</v>
      </c>
    </row>
    <row r="3019" spans="1:10" x14ac:dyDescent="0.35">
      <c r="A3019" t="s">
        <v>236</v>
      </c>
      <c r="B3019">
        <v>9</v>
      </c>
      <c r="C3019" t="s">
        <v>279</v>
      </c>
      <c r="D3019" t="s">
        <v>336</v>
      </c>
      <c r="E3019">
        <v>1074.5</v>
      </c>
      <c r="F3019">
        <v>2.81</v>
      </c>
      <c r="G3019">
        <v>9.6</v>
      </c>
      <c r="H3019">
        <v>10.9</v>
      </c>
      <c r="I3019">
        <v>10.31</v>
      </c>
      <c r="J3019">
        <v>10.93</v>
      </c>
    </row>
    <row r="3021" spans="1:10" x14ac:dyDescent="0.35">
      <c r="A3021" t="s">
        <v>236</v>
      </c>
      <c r="B3021">
        <v>10</v>
      </c>
      <c r="C3021" t="s">
        <v>279</v>
      </c>
      <c r="D3021" t="s">
        <v>337</v>
      </c>
      <c r="E3021">
        <v>10843.9</v>
      </c>
      <c r="F3021">
        <v>2.81</v>
      </c>
      <c r="G3021">
        <v>9.6</v>
      </c>
      <c r="H3021">
        <v>10.9</v>
      </c>
      <c r="I3021">
        <v>10.31</v>
      </c>
      <c r="J3021">
        <v>10.93</v>
      </c>
    </row>
    <row r="3023" spans="1:10" x14ac:dyDescent="0.35">
      <c r="A3023" t="s">
        <v>236</v>
      </c>
      <c r="B3023">
        <v>11</v>
      </c>
      <c r="C3023" t="s">
        <v>279</v>
      </c>
      <c r="D3023" t="s">
        <v>338</v>
      </c>
      <c r="E3023">
        <v>1773.3</v>
      </c>
      <c r="F3023">
        <v>2.81</v>
      </c>
      <c r="G3023">
        <v>9.6</v>
      </c>
      <c r="H3023">
        <v>10.9</v>
      </c>
      <c r="I3023">
        <v>10.31</v>
      </c>
      <c r="J3023">
        <v>10.93</v>
      </c>
    </row>
    <row r="3025" spans="1:10" x14ac:dyDescent="0.35">
      <c r="A3025" t="s">
        <v>236</v>
      </c>
      <c r="B3025">
        <v>12</v>
      </c>
      <c r="C3025" t="s">
        <v>279</v>
      </c>
      <c r="D3025" t="s">
        <v>339</v>
      </c>
      <c r="E3025">
        <v>11392.7</v>
      </c>
      <c r="F3025">
        <v>2.81</v>
      </c>
      <c r="G3025">
        <v>9.6</v>
      </c>
      <c r="H3025">
        <v>10.9</v>
      </c>
      <c r="I3025">
        <v>10.31</v>
      </c>
      <c r="J3025">
        <v>10.93</v>
      </c>
    </row>
    <row r="3027" spans="1:10" x14ac:dyDescent="0.35">
      <c r="A3027" t="s">
        <v>236</v>
      </c>
      <c r="B3027">
        <v>13</v>
      </c>
      <c r="C3027" t="s">
        <v>279</v>
      </c>
      <c r="D3027" t="s">
        <v>340</v>
      </c>
      <c r="E3027">
        <v>1714.4</v>
      </c>
      <c r="F3027">
        <v>2.81</v>
      </c>
      <c r="G3027">
        <v>9.6</v>
      </c>
      <c r="H3027">
        <v>10.9</v>
      </c>
      <c r="I3027">
        <v>10.31</v>
      </c>
      <c r="J3027">
        <v>10.93</v>
      </c>
    </row>
    <row r="3029" spans="1:10" x14ac:dyDescent="0.35">
      <c r="A3029" t="s">
        <v>236</v>
      </c>
      <c r="B3029">
        <v>14</v>
      </c>
      <c r="C3029" t="s">
        <v>279</v>
      </c>
      <c r="D3029" t="s">
        <v>341</v>
      </c>
      <c r="E3029">
        <v>11104.7</v>
      </c>
      <c r="F3029">
        <v>2.81</v>
      </c>
      <c r="G3029">
        <v>9.6</v>
      </c>
      <c r="H3029">
        <v>10.9</v>
      </c>
      <c r="I3029">
        <v>10.31</v>
      </c>
      <c r="J3029">
        <v>10.93</v>
      </c>
    </row>
    <row r="3031" spans="1:10" x14ac:dyDescent="0.35">
      <c r="A3031" t="s">
        <v>236</v>
      </c>
      <c r="B3031">
        <v>15</v>
      </c>
      <c r="C3031" t="s">
        <v>279</v>
      </c>
      <c r="D3031" t="s">
        <v>342</v>
      </c>
      <c r="E3031">
        <v>1066</v>
      </c>
      <c r="F3031">
        <v>2.81</v>
      </c>
      <c r="G3031">
        <v>9.6</v>
      </c>
      <c r="H3031">
        <v>10.9</v>
      </c>
      <c r="I3031">
        <v>10.31</v>
      </c>
      <c r="J3031">
        <v>10.93</v>
      </c>
    </row>
    <row r="3033" spans="1:10" x14ac:dyDescent="0.35">
      <c r="A3033" t="s">
        <v>236</v>
      </c>
      <c r="B3033">
        <v>16</v>
      </c>
      <c r="C3033" t="s">
        <v>279</v>
      </c>
      <c r="D3033" t="s">
        <v>343</v>
      </c>
      <c r="E3033">
        <v>4505.7</v>
      </c>
      <c r="F3033">
        <v>2.81</v>
      </c>
      <c r="G3033">
        <v>9.6</v>
      </c>
      <c r="H3033">
        <v>10.9</v>
      </c>
      <c r="I3033">
        <v>10.31</v>
      </c>
      <c r="J3033">
        <v>10.93</v>
      </c>
    </row>
    <row r="3035" spans="1:10" x14ac:dyDescent="0.35">
      <c r="A3035" t="s">
        <v>236</v>
      </c>
      <c r="B3035">
        <v>17</v>
      </c>
      <c r="C3035" t="s">
        <v>279</v>
      </c>
      <c r="D3035" t="s">
        <v>344</v>
      </c>
      <c r="E3035">
        <v>1756.4</v>
      </c>
      <c r="F3035">
        <v>2.81</v>
      </c>
      <c r="G3035">
        <v>9.6</v>
      </c>
      <c r="H3035">
        <v>10.9</v>
      </c>
      <c r="I3035">
        <v>10.31</v>
      </c>
      <c r="J3035">
        <v>10.93</v>
      </c>
    </row>
    <row r="3037" spans="1:10" x14ac:dyDescent="0.35">
      <c r="A3037" t="s">
        <v>236</v>
      </c>
      <c r="B3037">
        <v>18</v>
      </c>
      <c r="C3037" t="s">
        <v>279</v>
      </c>
      <c r="D3037" t="s">
        <v>345</v>
      </c>
      <c r="E3037">
        <v>7087.5</v>
      </c>
      <c r="F3037">
        <v>2.81</v>
      </c>
      <c r="G3037">
        <v>9.6</v>
      </c>
      <c r="H3037">
        <v>10.9</v>
      </c>
      <c r="I3037">
        <v>10.31</v>
      </c>
      <c r="J3037">
        <v>10.93</v>
      </c>
    </row>
    <row r="3039" spans="1:10" x14ac:dyDescent="0.35">
      <c r="A3039" t="s">
        <v>236</v>
      </c>
      <c r="B3039">
        <v>19</v>
      </c>
      <c r="C3039" t="s">
        <v>279</v>
      </c>
      <c r="D3039" t="s">
        <v>346</v>
      </c>
      <c r="E3039">
        <v>1765.1</v>
      </c>
      <c r="F3039">
        <v>2.81</v>
      </c>
      <c r="G3039">
        <v>9.6</v>
      </c>
      <c r="H3039">
        <v>10.9</v>
      </c>
      <c r="I3039">
        <v>10.31</v>
      </c>
      <c r="J3039">
        <v>10.93</v>
      </c>
    </row>
    <row r="3041" spans="1:10" x14ac:dyDescent="0.35">
      <c r="A3041" t="s">
        <v>236</v>
      </c>
      <c r="B3041">
        <v>20</v>
      </c>
      <c r="C3041" t="s">
        <v>279</v>
      </c>
      <c r="D3041" t="s">
        <v>347</v>
      </c>
      <c r="E3041">
        <v>7120.3</v>
      </c>
      <c r="F3041">
        <v>2.81</v>
      </c>
      <c r="G3041">
        <v>9.6</v>
      </c>
      <c r="H3041">
        <v>10.9</v>
      </c>
      <c r="I3041">
        <v>10.31</v>
      </c>
      <c r="J3041">
        <v>10.93</v>
      </c>
    </row>
    <row r="3043" spans="1:10" x14ac:dyDescent="0.35">
      <c r="A3043" t="s">
        <v>236</v>
      </c>
      <c r="B3043">
        <v>21</v>
      </c>
      <c r="C3043" t="s">
        <v>279</v>
      </c>
      <c r="D3043" t="s">
        <v>348</v>
      </c>
      <c r="E3043">
        <v>1074.5</v>
      </c>
      <c r="F3043">
        <v>2.81</v>
      </c>
      <c r="G3043">
        <v>9.6</v>
      </c>
      <c r="H3043">
        <v>10.9</v>
      </c>
      <c r="I3043">
        <v>10.31</v>
      </c>
      <c r="J3043">
        <v>10.93</v>
      </c>
    </row>
    <row r="3045" spans="1:10" x14ac:dyDescent="0.35">
      <c r="A3045" t="s">
        <v>236</v>
      </c>
      <c r="B3045">
        <v>22</v>
      </c>
      <c r="C3045" t="s">
        <v>279</v>
      </c>
      <c r="D3045" t="s">
        <v>349</v>
      </c>
      <c r="E3045">
        <v>4498.8</v>
      </c>
      <c r="F3045">
        <v>2.81</v>
      </c>
      <c r="G3045">
        <v>9.6</v>
      </c>
      <c r="H3045">
        <v>10.9</v>
      </c>
      <c r="I3045">
        <v>10.31</v>
      </c>
      <c r="J3045">
        <v>10.93</v>
      </c>
    </row>
    <row r="3047" spans="1:10" x14ac:dyDescent="0.35">
      <c r="A3047" t="s">
        <v>236</v>
      </c>
      <c r="B3047">
        <v>23</v>
      </c>
      <c r="C3047" t="s">
        <v>279</v>
      </c>
      <c r="D3047" t="s">
        <v>350</v>
      </c>
      <c r="E3047">
        <v>1723.2</v>
      </c>
      <c r="F3047">
        <v>2.81</v>
      </c>
      <c r="G3047">
        <v>9.6</v>
      </c>
      <c r="H3047">
        <v>10.9</v>
      </c>
      <c r="I3047">
        <v>10.31</v>
      </c>
      <c r="J3047">
        <v>10.93</v>
      </c>
    </row>
    <row r="3049" spans="1:10" x14ac:dyDescent="0.35">
      <c r="A3049" t="s">
        <v>236</v>
      </c>
      <c r="B3049">
        <v>24</v>
      </c>
      <c r="C3049" t="s">
        <v>279</v>
      </c>
      <c r="D3049" t="s">
        <v>351</v>
      </c>
      <c r="E3049">
        <v>11139.6</v>
      </c>
      <c r="F3049">
        <v>2.81</v>
      </c>
      <c r="G3049">
        <v>9.6</v>
      </c>
      <c r="H3049">
        <v>10.9</v>
      </c>
      <c r="I3049">
        <v>10.31</v>
      </c>
      <c r="J3049">
        <v>10.93</v>
      </c>
    </row>
    <row r="3051" spans="1:10" x14ac:dyDescent="0.35">
      <c r="A3051" t="s">
        <v>236</v>
      </c>
      <c r="B3051">
        <v>1</v>
      </c>
      <c r="C3051" t="s">
        <v>282</v>
      </c>
      <c r="D3051" t="s">
        <v>352</v>
      </c>
      <c r="E3051">
        <v>2350.6999999999998</v>
      </c>
      <c r="F3051">
        <v>2350.6999999999998</v>
      </c>
      <c r="G3051">
        <v>6.96</v>
      </c>
      <c r="H3051">
        <v>4</v>
      </c>
    </row>
    <row r="3053" spans="1:10" x14ac:dyDescent="0.35">
      <c r="A3053" t="s">
        <v>236</v>
      </c>
      <c r="B3053">
        <v>2</v>
      </c>
      <c r="C3053" t="s">
        <v>282</v>
      </c>
      <c r="D3053" t="s">
        <v>353</v>
      </c>
      <c r="E3053">
        <v>8367.1</v>
      </c>
      <c r="F3053">
        <v>8367.1</v>
      </c>
      <c r="G3053">
        <v>6.81</v>
      </c>
      <c r="H3053">
        <v>4</v>
      </c>
    </row>
    <row r="3055" spans="1:10" x14ac:dyDescent="0.35">
      <c r="A3055" t="s">
        <v>236</v>
      </c>
      <c r="B3055">
        <v>3</v>
      </c>
      <c r="C3055" t="s">
        <v>282</v>
      </c>
      <c r="D3055" t="s">
        <v>354</v>
      </c>
      <c r="E3055">
        <v>1468.3</v>
      </c>
      <c r="F3055">
        <v>1468.3</v>
      </c>
      <c r="G3055">
        <v>6.77</v>
      </c>
      <c r="H3055">
        <v>4</v>
      </c>
    </row>
    <row r="3057" spans="1:8" x14ac:dyDescent="0.35">
      <c r="A3057" t="s">
        <v>236</v>
      </c>
      <c r="B3057">
        <v>4</v>
      </c>
      <c r="C3057" t="s">
        <v>282</v>
      </c>
      <c r="D3057" t="s">
        <v>355</v>
      </c>
      <c r="E3057">
        <v>6836.1</v>
      </c>
      <c r="F3057">
        <v>6836.1</v>
      </c>
      <c r="G3057">
        <v>6.83</v>
      </c>
      <c r="H3057">
        <v>4</v>
      </c>
    </row>
    <row r="3059" spans="1:8" x14ac:dyDescent="0.35">
      <c r="A3059" t="s">
        <v>236</v>
      </c>
      <c r="B3059">
        <v>5</v>
      </c>
      <c r="C3059" t="s">
        <v>282</v>
      </c>
      <c r="D3059" t="s">
        <v>356</v>
      </c>
      <c r="E3059">
        <v>2430.6</v>
      </c>
      <c r="F3059">
        <v>2430.6</v>
      </c>
      <c r="G3059">
        <v>6.93</v>
      </c>
      <c r="H3059">
        <v>4</v>
      </c>
    </row>
    <row r="3061" spans="1:8" x14ac:dyDescent="0.35">
      <c r="A3061" t="s">
        <v>236</v>
      </c>
      <c r="B3061">
        <v>6</v>
      </c>
      <c r="C3061" t="s">
        <v>282</v>
      </c>
      <c r="D3061" t="s">
        <v>357</v>
      </c>
      <c r="E3061">
        <v>8317.7000000000007</v>
      </c>
      <c r="F3061">
        <v>8317.7000000000007</v>
      </c>
      <c r="G3061">
        <v>6.81</v>
      </c>
      <c r="H3061">
        <v>4</v>
      </c>
    </row>
    <row r="3063" spans="1:8" x14ac:dyDescent="0.35">
      <c r="A3063" t="s">
        <v>236</v>
      </c>
      <c r="B3063">
        <v>7</v>
      </c>
      <c r="C3063" t="s">
        <v>282</v>
      </c>
      <c r="D3063" t="s">
        <v>358</v>
      </c>
      <c r="E3063">
        <v>2362.9</v>
      </c>
      <c r="F3063">
        <v>2362.9</v>
      </c>
      <c r="G3063">
        <v>6.95</v>
      </c>
      <c r="H3063">
        <v>4</v>
      </c>
    </row>
    <row r="3065" spans="1:8" x14ac:dyDescent="0.35">
      <c r="A3065" t="s">
        <v>236</v>
      </c>
      <c r="B3065">
        <v>8</v>
      </c>
      <c r="C3065" t="s">
        <v>282</v>
      </c>
      <c r="D3065" t="s">
        <v>359</v>
      </c>
      <c r="E3065">
        <v>15716.8</v>
      </c>
      <c r="F3065">
        <v>15716.8</v>
      </c>
      <c r="G3065">
        <v>6.71</v>
      </c>
      <c r="H3065">
        <v>4</v>
      </c>
    </row>
    <row r="3067" spans="1:8" x14ac:dyDescent="0.35">
      <c r="A3067" t="s">
        <v>236</v>
      </c>
      <c r="B3067">
        <v>9</v>
      </c>
      <c r="C3067" t="s">
        <v>282</v>
      </c>
      <c r="D3067" t="s">
        <v>360</v>
      </c>
      <c r="E3067">
        <v>1480.1</v>
      </c>
      <c r="F3067">
        <v>1480.1</v>
      </c>
      <c r="G3067">
        <v>6.76</v>
      </c>
      <c r="H3067">
        <v>4</v>
      </c>
    </row>
    <row r="3069" spans="1:8" x14ac:dyDescent="0.35">
      <c r="A3069" t="s">
        <v>236</v>
      </c>
      <c r="B3069">
        <v>10</v>
      </c>
      <c r="C3069" t="s">
        <v>282</v>
      </c>
      <c r="D3069" t="s">
        <v>361</v>
      </c>
      <c r="E3069">
        <v>14936.6</v>
      </c>
      <c r="F3069">
        <v>14936.6</v>
      </c>
      <c r="G3069">
        <v>6.75</v>
      </c>
      <c r="H3069">
        <v>4</v>
      </c>
    </row>
    <row r="3071" spans="1:8" x14ac:dyDescent="0.35">
      <c r="A3071" t="s">
        <v>236</v>
      </c>
      <c r="B3071">
        <v>11</v>
      </c>
      <c r="C3071" t="s">
        <v>282</v>
      </c>
      <c r="D3071" t="s">
        <v>362</v>
      </c>
      <c r="E3071">
        <v>2442.6</v>
      </c>
      <c r="F3071">
        <v>2442.6</v>
      </c>
      <c r="G3071">
        <v>6.92</v>
      </c>
      <c r="H3071">
        <v>4</v>
      </c>
    </row>
    <row r="3073" spans="1:8" x14ac:dyDescent="0.35">
      <c r="A3073" t="s">
        <v>236</v>
      </c>
      <c r="B3073">
        <v>12</v>
      </c>
      <c r="C3073" t="s">
        <v>282</v>
      </c>
      <c r="D3073" t="s">
        <v>363</v>
      </c>
      <c r="E3073">
        <v>15692.4</v>
      </c>
      <c r="F3073">
        <v>15692.4</v>
      </c>
      <c r="G3073">
        <v>6.71</v>
      </c>
      <c r="H3073">
        <v>4</v>
      </c>
    </row>
    <row r="3075" spans="1:8" x14ac:dyDescent="0.35">
      <c r="A3075" t="s">
        <v>236</v>
      </c>
      <c r="B3075">
        <v>13</v>
      </c>
      <c r="C3075" t="s">
        <v>282</v>
      </c>
      <c r="D3075" t="s">
        <v>364</v>
      </c>
      <c r="E3075">
        <v>2361.4</v>
      </c>
      <c r="F3075">
        <v>2361.4</v>
      </c>
      <c r="G3075">
        <v>6.95</v>
      </c>
      <c r="H3075">
        <v>4</v>
      </c>
    </row>
    <row r="3077" spans="1:8" x14ac:dyDescent="0.35">
      <c r="A3077" t="s">
        <v>236</v>
      </c>
      <c r="B3077">
        <v>14</v>
      </c>
      <c r="C3077" t="s">
        <v>282</v>
      </c>
      <c r="D3077" t="s">
        <v>365</v>
      </c>
      <c r="E3077">
        <v>15295.7</v>
      </c>
      <c r="F3077">
        <v>15295.7</v>
      </c>
      <c r="G3077">
        <v>6.73</v>
      </c>
      <c r="H3077">
        <v>4</v>
      </c>
    </row>
    <row r="3079" spans="1:8" x14ac:dyDescent="0.35">
      <c r="A3079" t="s">
        <v>236</v>
      </c>
      <c r="B3079">
        <v>15</v>
      </c>
      <c r="C3079" t="s">
        <v>282</v>
      </c>
      <c r="D3079" t="s">
        <v>366</v>
      </c>
      <c r="E3079">
        <v>1468.3</v>
      </c>
      <c r="F3079">
        <v>1468.3</v>
      </c>
      <c r="G3079">
        <v>6.77</v>
      </c>
      <c r="H3079">
        <v>4</v>
      </c>
    </row>
    <row r="3081" spans="1:8" x14ac:dyDescent="0.35">
      <c r="A3081" t="s">
        <v>236</v>
      </c>
      <c r="B3081">
        <v>16</v>
      </c>
      <c r="C3081" t="s">
        <v>282</v>
      </c>
      <c r="D3081" t="s">
        <v>367</v>
      </c>
      <c r="E3081">
        <v>6206.2</v>
      </c>
      <c r="F3081">
        <v>6206.2</v>
      </c>
      <c r="G3081">
        <v>6.72</v>
      </c>
      <c r="H3081">
        <v>4</v>
      </c>
    </row>
    <row r="3083" spans="1:8" x14ac:dyDescent="0.35">
      <c r="A3083" t="s">
        <v>236</v>
      </c>
      <c r="B3083">
        <v>17</v>
      </c>
      <c r="C3083" t="s">
        <v>282</v>
      </c>
      <c r="D3083" t="s">
        <v>368</v>
      </c>
      <c r="E3083">
        <v>2419.3000000000002</v>
      </c>
      <c r="F3083">
        <v>2419.3000000000002</v>
      </c>
      <c r="G3083">
        <v>6.93</v>
      </c>
      <c r="H3083">
        <v>4</v>
      </c>
    </row>
    <row r="3085" spans="1:8" x14ac:dyDescent="0.35">
      <c r="A3085" t="s">
        <v>236</v>
      </c>
      <c r="B3085">
        <v>18</v>
      </c>
      <c r="C3085" t="s">
        <v>282</v>
      </c>
      <c r="D3085" t="s">
        <v>369</v>
      </c>
      <c r="E3085">
        <v>9762.2999999999993</v>
      </c>
      <c r="F3085">
        <v>9762.2999999999993</v>
      </c>
      <c r="G3085">
        <v>6.81</v>
      </c>
      <c r="H3085">
        <v>4</v>
      </c>
    </row>
    <row r="3087" spans="1:8" x14ac:dyDescent="0.35">
      <c r="A3087" t="s">
        <v>236</v>
      </c>
      <c r="B3087">
        <v>19</v>
      </c>
      <c r="C3087" t="s">
        <v>282</v>
      </c>
      <c r="D3087" t="s">
        <v>370</v>
      </c>
      <c r="E3087">
        <v>2431.3000000000002</v>
      </c>
      <c r="F3087">
        <v>2431.3000000000002</v>
      </c>
      <c r="G3087">
        <v>6.93</v>
      </c>
      <c r="H3087">
        <v>4</v>
      </c>
    </row>
    <row r="3089" spans="1:10" x14ac:dyDescent="0.35">
      <c r="A3089" t="s">
        <v>236</v>
      </c>
      <c r="B3089">
        <v>20</v>
      </c>
      <c r="C3089" t="s">
        <v>282</v>
      </c>
      <c r="D3089" t="s">
        <v>371</v>
      </c>
      <c r="E3089">
        <v>9807.6</v>
      </c>
      <c r="F3089">
        <v>9807.6</v>
      </c>
      <c r="G3089">
        <v>6.8</v>
      </c>
      <c r="H3089">
        <v>4</v>
      </c>
    </row>
    <row r="3091" spans="1:10" x14ac:dyDescent="0.35">
      <c r="A3091" t="s">
        <v>236</v>
      </c>
      <c r="B3091">
        <v>21</v>
      </c>
      <c r="C3091" t="s">
        <v>282</v>
      </c>
      <c r="D3091" t="s">
        <v>372</v>
      </c>
      <c r="E3091">
        <v>1480.1</v>
      </c>
      <c r="F3091">
        <v>1480.1</v>
      </c>
      <c r="G3091">
        <v>6.76</v>
      </c>
      <c r="H3091">
        <v>4</v>
      </c>
    </row>
    <row r="3093" spans="1:10" x14ac:dyDescent="0.35">
      <c r="A3093" t="s">
        <v>236</v>
      </c>
      <c r="B3093">
        <v>22</v>
      </c>
      <c r="C3093" t="s">
        <v>282</v>
      </c>
      <c r="D3093" t="s">
        <v>373</v>
      </c>
      <c r="E3093">
        <v>6196.7</v>
      </c>
      <c r="F3093">
        <v>6196.7</v>
      </c>
      <c r="G3093">
        <v>6.72</v>
      </c>
      <c r="H3093">
        <v>4</v>
      </c>
    </row>
    <row r="3095" spans="1:10" x14ac:dyDescent="0.35">
      <c r="A3095" t="s">
        <v>236</v>
      </c>
      <c r="B3095">
        <v>23</v>
      </c>
      <c r="C3095" t="s">
        <v>282</v>
      </c>
      <c r="D3095" t="s">
        <v>374</v>
      </c>
      <c r="E3095">
        <v>2373.5</v>
      </c>
      <c r="F3095">
        <v>2373.5</v>
      </c>
      <c r="G3095">
        <v>6.95</v>
      </c>
      <c r="H3095">
        <v>4</v>
      </c>
    </row>
    <row r="3097" spans="1:10" x14ac:dyDescent="0.35">
      <c r="A3097" t="s">
        <v>236</v>
      </c>
      <c r="B3097">
        <v>24</v>
      </c>
      <c r="C3097" t="s">
        <v>282</v>
      </c>
      <c r="D3097" t="s">
        <v>375</v>
      </c>
      <c r="E3097">
        <v>15343.8</v>
      </c>
      <c r="F3097">
        <v>15343.8</v>
      </c>
      <c r="G3097">
        <v>6.73</v>
      </c>
      <c r="H3097">
        <v>4</v>
      </c>
    </row>
    <row r="3099" spans="1:10" x14ac:dyDescent="0.35">
      <c r="A3099" t="s">
        <v>239</v>
      </c>
      <c r="B3099">
        <v>1</v>
      </c>
      <c r="C3099" t="s">
        <v>279</v>
      </c>
      <c r="D3099" t="s">
        <v>328</v>
      </c>
      <c r="E3099">
        <v>1748.8</v>
      </c>
      <c r="F3099">
        <v>2.81</v>
      </c>
      <c r="G3099">
        <v>9.6</v>
      </c>
      <c r="H3099">
        <v>10.9</v>
      </c>
      <c r="I3099">
        <v>10.31</v>
      </c>
      <c r="J3099">
        <v>10.93</v>
      </c>
    </row>
    <row r="3101" spans="1:10" x14ac:dyDescent="0.35">
      <c r="A3101" t="s">
        <v>239</v>
      </c>
      <c r="B3101">
        <v>2</v>
      </c>
      <c r="C3101" t="s">
        <v>279</v>
      </c>
      <c r="D3101" t="s">
        <v>329</v>
      </c>
      <c r="E3101">
        <v>6427.7</v>
      </c>
      <c r="F3101">
        <v>2.81</v>
      </c>
      <c r="G3101">
        <v>9.6</v>
      </c>
      <c r="H3101">
        <v>10.9</v>
      </c>
      <c r="I3101">
        <v>10.31</v>
      </c>
      <c r="J3101">
        <v>10.93</v>
      </c>
    </row>
    <row r="3103" spans="1:10" x14ac:dyDescent="0.35">
      <c r="A3103" t="s">
        <v>239</v>
      </c>
      <c r="B3103">
        <v>3</v>
      </c>
      <c r="C3103" t="s">
        <v>279</v>
      </c>
      <c r="D3103" t="s">
        <v>330</v>
      </c>
      <c r="E3103">
        <v>1211.5</v>
      </c>
      <c r="F3103">
        <v>2.81</v>
      </c>
      <c r="G3103">
        <v>9.6</v>
      </c>
      <c r="H3103">
        <v>10.9</v>
      </c>
      <c r="I3103">
        <v>10.31</v>
      </c>
      <c r="J3103">
        <v>10.93</v>
      </c>
    </row>
    <row r="3105" spans="1:10" x14ac:dyDescent="0.35">
      <c r="A3105" t="s">
        <v>239</v>
      </c>
      <c r="B3105">
        <v>4</v>
      </c>
      <c r="C3105" t="s">
        <v>279</v>
      </c>
      <c r="D3105" t="s">
        <v>331</v>
      </c>
      <c r="E3105">
        <v>5579.4</v>
      </c>
      <c r="F3105">
        <v>2.81</v>
      </c>
      <c r="G3105">
        <v>9.6</v>
      </c>
      <c r="H3105">
        <v>10.9</v>
      </c>
      <c r="I3105">
        <v>10.31</v>
      </c>
      <c r="J3105">
        <v>10.93</v>
      </c>
    </row>
    <row r="3107" spans="1:10" x14ac:dyDescent="0.35">
      <c r="A3107" t="s">
        <v>239</v>
      </c>
      <c r="B3107">
        <v>5</v>
      </c>
      <c r="C3107" t="s">
        <v>279</v>
      </c>
      <c r="D3107" t="s">
        <v>332</v>
      </c>
      <c r="E3107">
        <v>1789.8</v>
      </c>
      <c r="F3107">
        <v>2.81</v>
      </c>
      <c r="G3107">
        <v>9.6</v>
      </c>
      <c r="H3107">
        <v>10.9</v>
      </c>
      <c r="I3107">
        <v>10.31</v>
      </c>
      <c r="J3107">
        <v>10.93</v>
      </c>
    </row>
    <row r="3109" spans="1:10" x14ac:dyDescent="0.35">
      <c r="A3109" t="s">
        <v>239</v>
      </c>
      <c r="B3109">
        <v>6</v>
      </c>
      <c r="C3109" t="s">
        <v>279</v>
      </c>
      <c r="D3109" t="s">
        <v>333</v>
      </c>
      <c r="E3109">
        <v>6006.8</v>
      </c>
      <c r="F3109">
        <v>2.81</v>
      </c>
      <c r="G3109">
        <v>9.6</v>
      </c>
      <c r="H3109">
        <v>10.9</v>
      </c>
      <c r="I3109">
        <v>10.31</v>
      </c>
      <c r="J3109">
        <v>10.93</v>
      </c>
    </row>
    <row r="3111" spans="1:10" x14ac:dyDescent="0.35">
      <c r="A3111" t="s">
        <v>239</v>
      </c>
      <c r="B3111">
        <v>7</v>
      </c>
      <c r="C3111" t="s">
        <v>279</v>
      </c>
      <c r="D3111" t="s">
        <v>334</v>
      </c>
      <c r="E3111">
        <v>1735.1</v>
      </c>
      <c r="F3111">
        <v>2.81</v>
      </c>
      <c r="G3111">
        <v>9.6</v>
      </c>
      <c r="H3111">
        <v>10.9</v>
      </c>
      <c r="I3111">
        <v>10.31</v>
      </c>
      <c r="J3111">
        <v>10.93</v>
      </c>
    </row>
    <row r="3113" spans="1:10" x14ac:dyDescent="0.35">
      <c r="A3113" t="s">
        <v>239</v>
      </c>
      <c r="B3113">
        <v>8</v>
      </c>
      <c r="C3113" t="s">
        <v>279</v>
      </c>
      <c r="D3113" t="s">
        <v>335</v>
      </c>
      <c r="E3113">
        <v>10553.9</v>
      </c>
      <c r="F3113">
        <v>2.81</v>
      </c>
      <c r="G3113">
        <v>9.6</v>
      </c>
      <c r="H3113">
        <v>10.9</v>
      </c>
      <c r="I3113">
        <v>10.31</v>
      </c>
      <c r="J3113">
        <v>10.93</v>
      </c>
    </row>
    <row r="3115" spans="1:10" x14ac:dyDescent="0.35">
      <c r="A3115" t="s">
        <v>239</v>
      </c>
      <c r="B3115">
        <v>9</v>
      </c>
      <c r="C3115" t="s">
        <v>279</v>
      </c>
      <c r="D3115" t="s">
        <v>336</v>
      </c>
      <c r="E3115">
        <v>1198.5999999999999</v>
      </c>
      <c r="F3115">
        <v>2.81</v>
      </c>
      <c r="G3115">
        <v>9.6</v>
      </c>
      <c r="H3115">
        <v>10.9</v>
      </c>
      <c r="I3115">
        <v>10.31</v>
      </c>
      <c r="J3115">
        <v>10.93</v>
      </c>
    </row>
    <row r="3117" spans="1:10" x14ac:dyDescent="0.35">
      <c r="A3117" t="s">
        <v>239</v>
      </c>
      <c r="B3117">
        <v>10</v>
      </c>
      <c r="C3117" t="s">
        <v>279</v>
      </c>
      <c r="D3117" t="s">
        <v>337</v>
      </c>
      <c r="E3117">
        <v>9900.4</v>
      </c>
      <c r="F3117">
        <v>2.81</v>
      </c>
      <c r="G3117">
        <v>9.6</v>
      </c>
      <c r="H3117">
        <v>10.9</v>
      </c>
      <c r="I3117">
        <v>10.31</v>
      </c>
      <c r="J3117">
        <v>10.93</v>
      </c>
    </row>
    <row r="3119" spans="1:10" x14ac:dyDescent="0.35">
      <c r="A3119" t="s">
        <v>239</v>
      </c>
      <c r="B3119">
        <v>11</v>
      </c>
      <c r="C3119" t="s">
        <v>279</v>
      </c>
      <c r="D3119" t="s">
        <v>338</v>
      </c>
      <c r="E3119">
        <v>1776.1</v>
      </c>
      <c r="F3119">
        <v>2.81</v>
      </c>
      <c r="G3119">
        <v>9.6</v>
      </c>
      <c r="H3119">
        <v>10.9</v>
      </c>
      <c r="I3119">
        <v>10.31</v>
      </c>
      <c r="J3119">
        <v>10.93</v>
      </c>
    </row>
    <row r="3121" spans="1:10" x14ac:dyDescent="0.35">
      <c r="A3121" t="s">
        <v>239</v>
      </c>
      <c r="B3121">
        <v>12</v>
      </c>
      <c r="C3121" t="s">
        <v>279</v>
      </c>
      <c r="D3121" t="s">
        <v>339</v>
      </c>
      <c r="E3121">
        <v>10572.7</v>
      </c>
      <c r="F3121">
        <v>2.81</v>
      </c>
      <c r="G3121">
        <v>9.6</v>
      </c>
      <c r="H3121">
        <v>10.9</v>
      </c>
      <c r="I3121">
        <v>10.31</v>
      </c>
      <c r="J3121">
        <v>10.93</v>
      </c>
    </row>
    <row r="3123" spans="1:10" x14ac:dyDescent="0.35">
      <c r="A3123" t="s">
        <v>239</v>
      </c>
      <c r="B3123">
        <v>13</v>
      </c>
      <c r="C3123" t="s">
        <v>279</v>
      </c>
      <c r="D3123" t="s">
        <v>340</v>
      </c>
      <c r="E3123">
        <v>1734.8</v>
      </c>
      <c r="F3123">
        <v>2.81</v>
      </c>
      <c r="G3123">
        <v>9.6</v>
      </c>
      <c r="H3123">
        <v>10.9</v>
      </c>
      <c r="I3123">
        <v>10.31</v>
      </c>
      <c r="J3123">
        <v>10.93</v>
      </c>
    </row>
    <row r="3125" spans="1:10" x14ac:dyDescent="0.35">
      <c r="A3125" t="s">
        <v>239</v>
      </c>
      <c r="B3125">
        <v>14</v>
      </c>
      <c r="C3125" t="s">
        <v>279</v>
      </c>
      <c r="D3125" t="s">
        <v>341</v>
      </c>
      <c r="E3125">
        <v>10347.299999999999</v>
      </c>
      <c r="F3125">
        <v>2.81</v>
      </c>
      <c r="G3125">
        <v>9.6</v>
      </c>
      <c r="H3125">
        <v>10.9</v>
      </c>
      <c r="I3125">
        <v>10.31</v>
      </c>
      <c r="J3125">
        <v>10.93</v>
      </c>
    </row>
    <row r="3127" spans="1:10" x14ac:dyDescent="0.35">
      <c r="A3127" t="s">
        <v>239</v>
      </c>
      <c r="B3127">
        <v>15</v>
      </c>
      <c r="C3127" t="s">
        <v>279</v>
      </c>
      <c r="D3127" t="s">
        <v>342</v>
      </c>
      <c r="E3127">
        <v>1198.0999999999999</v>
      </c>
      <c r="F3127">
        <v>2.81</v>
      </c>
      <c r="G3127">
        <v>9.6</v>
      </c>
      <c r="H3127">
        <v>10.9</v>
      </c>
      <c r="I3127">
        <v>10.31</v>
      </c>
      <c r="J3127">
        <v>10.93</v>
      </c>
    </row>
    <row r="3129" spans="1:10" x14ac:dyDescent="0.35">
      <c r="A3129" t="s">
        <v>239</v>
      </c>
      <c r="B3129">
        <v>16</v>
      </c>
      <c r="C3129" t="s">
        <v>279</v>
      </c>
      <c r="D3129" t="s">
        <v>343</v>
      </c>
      <c r="E3129">
        <v>4447.6000000000004</v>
      </c>
      <c r="F3129">
        <v>2.81</v>
      </c>
      <c r="G3129">
        <v>9.6</v>
      </c>
      <c r="H3129">
        <v>10.9</v>
      </c>
      <c r="I3129">
        <v>10.31</v>
      </c>
      <c r="J3129">
        <v>10.93</v>
      </c>
    </row>
    <row r="3131" spans="1:10" x14ac:dyDescent="0.35">
      <c r="A3131" t="s">
        <v>239</v>
      </c>
      <c r="B3131">
        <v>17</v>
      </c>
      <c r="C3131" t="s">
        <v>279</v>
      </c>
      <c r="D3131" t="s">
        <v>344</v>
      </c>
      <c r="E3131">
        <v>1783.6</v>
      </c>
      <c r="F3131">
        <v>2.81</v>
      </c>
      <c r="G3131">
        <v>9.6</v>
      </c>
      <c r="H3131">
        <v>10.9</v>
      </c>
      <c r="I3131">
        <v>10.31</v>
      </c>
      <c r="J3131">
        <v>10.93</v>
      </c>
    </row>
    <row r="3133" spans="1:10" x14ac:dyDescent="0.35">
      <c r="A3133" t="s">
        <v>239</v>
      </c>
      <c r="B3133">
        <v>18</v>
      </c>
      <c r="C3133" t="s">
        <v>279</v>
      </c>
      <c r="D3133" t="s">
        <v>345</v>
      </c>
      <c r="E3133">
        <v>7744</v>
      </c>
      <c r="F3133">
        <v>2.81</v>
      </c>
      <c r="G3133">
        <v>9.6</v>
      </c>
      <c r="H3133">
        <v>10.9</v>
      </c>
      <c r="I3133">
        <v>10.31</v>
      </c>
      <c r="J3133">
        <v>10.93</v>
      </c>
    </row>
    <row r="3135" spans="1:10" x14ac:dyDescent="0.35">
      <c r="A3135" t="s">
        <v>239</v>
      </c>
      <c r="B3135">
        <v>19</v>
      </c>
      <c r="C3135" t="s">
        <v>279</v>
      </c>
      <c r="D3135" t="s">
        <v>346</v>
      </c>
      <c r="E3135">
        <v>1788.7</v>
      </c>
      <c r="F3135">
        <v>2.81</v>
      </c>
      <c r="G3135">
        <v>9.6</v>
      </c>
      <c r="H3135">
        <v>10.9</v>
      </c>
      <c r="I3135">
        <v>10.31</v>
      </c>
      <c r="J3135">
        <v>10.93</v>
      </c>
    </row>
    <row r="3137" spans="1:10" x14ac:dyDescent="0.35">
      <c r="A3137" t="s">
        <v>239</v>
      </c>
      <c r="B3137">
        <v>20</v>
      </c>
      <c r="C3137" t="s">
        <v>279</v>
      </c>
      <c r="D3137" t="s">
        <v>347</v>
      </c>
      <c r="E3137">
        <v>7795.9</v>
      </c>
      <c r="F3137">
        <v>2.81</v>
      </c>
      <c r="G3137">
        <v>9.6</v>
      </c>
      <c r="H3137">
        <v>10.9</v>
      </c>
      <c r="I3137">
        <v>10.31</v>
      </c>
      <c r="J3137">
        <v>10.93</v>
      </c>
    </row>
    <row r="3139" spans="1:10" x14ac:dyDescent="0.35">
      <c r="A3139" t="s">
        <v>239</v>
      </c>
      <c r="B3139">
        <v>21</v>
      </c>
      <c r="C3139" t="s">
        <v>279</v>
      </c>
      <c r="D3139" t="s">
        <v>348</v>
      </c>
      <c r="E3139">
        <v>1202.8</v>
      </c>
      <c r="F3139">
        <v>2.81</v>
      </c>
      <c r="G3139">
        <v>9.6</v>
      </c>
      <c r="H3139">
        <v>10.9</v>
      </c>
      <c r="I3139">
        <v>10.31</v>
      </c>
      <c r="J3139">
        <v>10.93</v>
      </c>
    </row>
    <row r="3141" spans="1:10" x14ac:dyDescent="0.35">
      <c r="A3141" t="s">
        <v>239</v>
      </c>
      <c r="B3141">
        <v>22</v>
      </c>
      <c r="C3141" t="s">
        <v>279</v>
      </c>
      <c r="D3141" t="s">
        <v>349</v>
      </c>
      <c r="E3141">
        <v>4463.2</v>
      </c>
      <c r="F3141">
        <v>2.81</v>
      </c>
      <c r="G3141">
        <v>9.6</v>
      </c>
      <c r="H3141">
        <v>10.9</v>
      </c>
      <c r="I3141">
        <v>10.31</v>
      </c>
      <c r="J3141">
        <v>10.93</v>
      </c>
    </row>
    <row r="3143" spans="1:10" x14ac:dyDescent="0.35">
      <c r="A3143" t="s">
        <v>239</v>
      </c>
      <c r="B3143">
        <v>23</v>
      </c>
      <c r="C3143" t="s">
        <v>279</v>
      </c>
      <c r="D3143" t="s">
        <v>350</v>
      </c>
      <c r="E3143">
        <v>1739.9</v>
      </c>
      <c r="F3143">
        <v>2.81</v>
      </c>
      <c r="G3143">
        <v>9.6</v>
      </c>
      <c r="H3143">
        <v>10.9</v>
      </c>
      <c r="I3143">
        <v>10.31</v>
      </c>
      <c r="J3143">
        <v>10.93</v>
      </c>
    </row>
    <row r="3145" spans="1:10" x14ac:dyDescent="0.35">
      <c r="A3145" t="s">
        <v>239</v>
      </c>
      <c r="B3145">
        <v>24</v>
      </c>
      <c r="C3145" t="s">
        <v>279</v>
      </c>
      <c r="D3145" t="s">
        <v>351</v>
      </c>
      <c r="E3145">
        <v>10386.799999999999</v>
      </c>
      <c r="F3145">
        <v>2.81</v>
      </c>
      <c r="G3145">
        <v>9.6</v>
      </c>
      <c r="H3145">
        <v>10.9</v>
      </c>
      <c r="I3145">
        <v>10.31</v>
      </c>
      <c r="J3145">
        <v>10.93</v>
      </c>
    </row>
    <row r="3147" spans="1:10" x14ac:dyDescent="0.35">
      <c r="A3147" t="s">
        <v>239</v>
      </c>
      <c r="B3147">
        <v>1</v>
      </c>
      <c r="C3147" t="s">
        <v>282</v>
      </c>
      <c r="D3147" t="s">
        <v>352</v>
      </c>
      <c r="E3147">
        <v>2408.8000000000002</v>
      </c>
      <c r="F3147">
        <v>2408.8000000000002</v>
      </c>
      <c r="G3147">
        <v>6.94</v>
      </c>
      <c r="H3147">
        <v>4</v>
      </c>
    </row>
    <row r="3149" spans="1:10" x14ac:dyDescent="0.35">
      <c r="A3149" t="s">
        <v>239</v>
      </c>
      <c r="B3149">
        <v>2</v>
      </c>
      <c r="C3149" t="s">
        <v>282</v>
      </c>
      <c r="D3149" t="s">
        <v>353</v>
      </c>
      <c r="E3149">
        <v>8853.6</v>
      </c>
      <c r="F3149">
        <v>8853.6</v>
      </c>
      <c r="G3149">
        <v>6.76</v>
      </c>
      <c r="H3149">
        <v>4</v>
      </c>
    </row>
    <row r="3151" spans="1:10" x14ac:dyDescent="0.35">
      <c r="A3151" t="s">
        <v>239</v>
      </c>
      <c r="B3151">
        <v>3</v>
      </c>
      <c r="C3151" t="s">
        <v>282</v>
      </c>
      <c r="D3151" t="s">
        <v>354</v>
      </c>
      <c r="E3151">
        <v>1668.7</v>
      </c>
      <c r="F3151">
        <v>1668.7</v>
      </c>
      <c r="G3151">
        <v>6.67</v>
      </c>
      <c r="H3151">
        <v>4</v>
      </c>
    </row>
    <row r="3153" spans="1:8" x14ac:dyDescent="0.35">
      <c r="A3153" t="s">
        <v>239</v>
      </c>
      <c r="B3153">
        <v>4</v>
      </c>
      <c r="C3153" t="s">
        <v>282</v>
      </c>
      <c r="D3153" t="s">
        <v>355</v>
      </c>
      <c r="E3153">
        <v>7685.1</v>
      </c>
      <c r="F3153">
        <v>7685.1</v>
      </c>
      <c r="G3153">
        <v>6.73</v>
      </c>
      <c r="H3153">
        <v>4</v>
      </c>
    </row>
    <row r="3155" spans="1:8" x14ac:dyDescent="0.35">
      <c r="A3155" t="s">
        <v>239</v>
      </c>
      <c r="B3155">
        <v>5</v>
      </c>
      <c r="C3155" t="s">
        <v>282</v>
      </c>
      <c r="D3155" t="s">
        <v>356</v>
      </c>
      <c r="E3155">
        <v>2465.3000000000002</v>
      </c>
      <c r="F3155">
        <v>2465.3000000000002</v>
      </c>
      <c r="G3155">
        <v>6.92</v>
      </c>
      <c r="H3155">
        <v>4</v>
      </c>
    </row>
    <row r="3157" spans="1:8" x14ac:dyDescent="0.35">
      <c r="A3157" t="s">
        <v>239</v>
      </c>
      <c r="B3157">
        <v>6</v>
      </c>
      <c r="C3157" t="s">
        <v>282</v>
      </c>
      <c r="D3157" t="s">
        <v>357</v>
      </c>
      <c r="E3157">
        <v>8273.7999999999993</v>
      </c>
      <c r="F3157">
        <v>8273.7999999999993</v>
      </c>
      <c r="G3157">
        <v>6.82</v>
      </c>
      <c r="H3157">
        <v>4</v>
      </c>
    </row>
    <row r="3159" spans="1:8" x14ac:dyDescent="0.35">
      <c r="A3159" t="s">
        <v>239</v>
      </c>
      <c r="B3159">
        <v>7</v>
      </c>
      <c r="C3159" t="s">
        <v>282</v>
      </c>
      <c r="D3159" t="s">
        <v>358</v>
      </c>
      <c r="E3159">
        <v>2389.9</v>
      </c>
      <c r="F3159">
        <v>2389.9</v>
      </c>
      <c r="G3159">
        <v>6.94</v>
      </c>
      <c r="H3159">
        <v>4</v>
      </c>
    </row>
    <row r="3161" spans="1:8" x14ac:dyDescent="0.35">
      <c r="A3161" t="s">
        <v>239</v>
      </c>
      <c r="B3161">
        <v>8</v>
      </c>
      <c r="C3161" t="s">
        <v>282</v>
      </c>
      <c r="D3161" t="s">
        <v>359</v>
      </c>
      <c r="E3161">
        <v>14537.1</v>
      </c>
      <c r="F3161">
        <v>14537.1</v>
      </c>
      <c r="G3161">
        <v>6.77</v>
      </c>
      <c r="H3161">
        <v>4</v>
      </c>
    </row>
    <row r="3163" spans="1:8" x14ac:dyDescent="0.35">
      <c r="A3163" t="s">
        <v>239</v>
      </c>
      <c r="B3163">
        <v>9</v>
      </c>
      <c r="C3163" t="s">
        <v>282</v>
      </c>
      <c r="D3163" t="s">
        <v>360</v>
      </c>
      <c r="E3163">
        <v>1651</v>
      </c>
      <c r="F3163">
        <v>1651</v>
      </c>
      <c r="G3163">
        <v>6.68</v>
      </c>
      <c r="H3163">
        <v>4</v>
      </c>
    </row>
    <row r="3165" spans="1:8" x14ac:dyDescent="0.35">
      <c r="A3165" t="s">
        <v>239</v>
      </c>
      <c r="B3165">
        <v>10</v>
      </c>
      <c r="C3165" t="s">
        <v>282</v>
      </c>
      <c r="D3165" t="s">
        <v>361</v>
      </c>
      <c r="E3165">
        <v>13636.9</v>
      </c>
      <c r="F3165">
        <v>13636.9</v>
      </c>
      <c r="G3165">
        <v>6.83</v>
      </c>
      <c r="H3165">
        <v>4</v>
      </c>
    </row>
    <row r="3167" spans="1:8" x14ac:dyDescent="0.35">
      <c r="A3167" t="s">
        <v>239</v>
      </c>
      <c r="B3167">
        <v>11</v>
      </c>
      <c r="C3167" t="s">
        <v>282</v>
      </c>
      <c r="D3167" t="s">
        <v>362</v>
      </c>
      <c r="E3167">
        <v>2446.4</v>
      </c>
      <c r="F3167">
        <v>2446.4</v>
      </c>
      <c r="G3167">
        <v>6.92</v>
      </c>
      <c r="H3167">
        <v>4</v>
      </c>
    </row>
    <row r="3169" spans="1:8" x14ac:dyDescent="0.35">
      <c r="A3169" t="s">
        <v>239</v>
      </c>
      <c r="B3169">
        <v>12</v>
      </c>
      <c r="C3169" t="s">
        <v>282</v>
      </c>
      <c r="D3169" t="s">
        <v>363</v>
      </c>
      <c r="E3169">
        <v>14563</v>
      </c>
      <c r="F3169">
        <v>14563</v>
      </c>
      <c r="G3169">
        <v>6.77</v>
      </c>
      <c r="H3169">
        <v>4</v>
      </c>
    </row>
    <row r="3171" spans="1:8" x14ac:dyDescent="0.35">
      <c r="A3171" t="s">
        <v>239</v>
      </c>
      <c r="B3171">
        <v>13</v>
      </c>
      <c r="C3171" t="s">
        <v>282</v>
      </c>
      <c r="D3171" t="s">
        <v>364</v>
      </c>
      <c r="E3171">
        <v>2389.6</v>
      </c>
      <c r="F3171">
        <v>2389.6</v>
      </c>
      <c r="G3171">
        <v>6.94</v>
      </c>
      <c r="H3171">
        <v>4</v>
      </c>
    </row>
    <row r="3173" spans="1:8" x14ac:dyDescent="0.35">
      <c r="A3173" t="s">
        <v>239</v>
      </c>
      <c r="B3173">
        <v>14</v>
      </c>
      <c r="C3173" t="s">
        <v>282</v>
      </c>
      <c r="D3173" t="s">
        <v>365</v>
      </c>
      <c r="E3173">
        <v>14252.5</v>
      </c>
      <c r="F3173">
        <v>14252.5</v>
      </c>
      <c r="G3173">
        <v>6.79</v>
      </c>
      <c r="H3173">
        <v>4</v>
      </c>
    </row>
    <row r="3175" spans="1:8" x14ac:dyDescent="0.35">
      <c r="A3175" t="s">
        <v>239</v>
      </c>
      <c r="B3175">
        <v>15</v>
      </c>
      <c r="C3175" t="s">
        <v>282</v>
      </c>
      <c r="D3175" t="s">
        <v>366</v>
      </c>
      <c r="E3175">
        <v>1650.3</v>
      </c>
      <c r="F3175">
        <v>1650.3</v>
      </c>
      <c r="G3175">
        <v>6.68</v>
      </c>
      <c r="H3175">
        <v>4</v>
      </c>
    </row>
    <row r="3177" spans="1:8" x14ac:dyDescent="0.35">
      <c r="A3177" t="s">
        <v>239</v>
      </c>
      <c r="B3177">
        <v>16</v>
      </c>
      <c r="C3177" t="s">
        <v>282</v>
      </c>
      <c r="D3177" t="s">
        <v>367</v>
      </c>
      <c r="E3177">
        <v>6126.1</v>
      </c>
      <c r="F3177">
        <v>6126.1</v>
      </c>
      <c r="G3177">
        <v>6.73</v>
      </c>
      <c r="H3177">
        <v>4</v>
      </c>
    </row>
    <row r="3179" spans="1:8" x14ac:dyDescent="0.35">
      <c r="A3179" t="s">
        <v>239</v>
      </c>
      <c r="B3179">
        <v>17</v>
      </c>
      <c r="C3179" t="s">
        <v>282</v>
      </c>
      <c r="D3179" t="s">
        <v>368</v>
      </c>
      <c r="E3179">
        <v>2456.8000000000002</v>
      </c>
      <c r="F3179">
        <v>2456.8000000000002</v>
      </c>
      <c r="G3179">
        <v>6.92</v>
      </c>
      <c r="H3179">
        <v>4</v>
      </c>
    </row>
    <row r="3181" spans="1:8" x14ac:dyDescent="0.35">
      <c r="A3181" t="s">
        <v>239</v>
      </c>
      <c r="B3181">
        <v>18</v>
      </c>
      <c r="C3181" t="s">
        <v>282</v>
      </c>
      <c r="D3181" t="s">
        <v>369</v>
      </c>
      <c r="E3181">
        <v>10666.6</v>
      </c>
      <c r="F3181">
        <v>10666.6</v>
      </c>
      <c r="G3181">
        <v>6.74</v>
      </c>
      <c r="H3181">
        <v>4</v>
      </c>
    </row>
    <row r="3183" spans="1:8" x14ac:dyDescent="0.35">
      <c r="A3183" t="s">
        <v>239</v>
      </c>
      <c r="B3183">
        <v>19</v>
      </c>
      <c r="C3183" t="s">
        <v>282</v>
      </c>
      <c r="D3183" t="s">
        <v>370</v>
      </c>
      <c r="E3183">
        <v>2463.8000000000002</v>
      </c>
      <c r="F3183">
        <v>2463.8000000000002</v>
      </c>
      <c r="G3183">
        <v>6.92</v>
      </c>
      <c r="H3183">
        <v>4</v>
      </c>
    </row>
    <row r="3185" spans="1:10" x14ac:dyDescent="0.35">
      <c r="A3185" t="s">
        <v>239</v>
      </c>
      <c r="B3185">
        <v>20</v>
      </c>
      <c r="C3185" t="s">
        <v>282</v>
      </c>
      <c r="D3185" t="s">
        <v>371</v>
      </c>
      <c r="E3185">
        <v>10738.2</v>
      </c>
      <c r="F3185">
        <v>10738.2</v>
      </c>
      <c r="G3185">
        <v>6.73</v>
      </c>
      <c r="H3185">
        <v>4</v>
      </c>
    </row>
    <row r="3187" spans="1:10" x14ac:dyDescent="0.35">
      <c r="A3187" t="s">
        <v>239</v>
      </c>
      <c r="B3187">
        <v>21</v>
      </c>
      <c r="C3187" t="s">
        <v>282</v>
      </c>
      <c r="D3187" t="s">
        <v>372</v>
      </c>
      <c r="E3187">
        <v>1656.8</v>
      </c>
      <c r="F3187">
        <v>1656.8</v>
      </c>
      <c r="G3187">
        <v>6.67</v>
      </c>
      <c r="H3187">
        <v>4</v>
      </c>
    </row>
    <row r="3189" spans="1:10" x14ac:dyDescent="0.35">
      <c r="A3189" t="s">
        <v>239</v>
      </c>
      <c r="B3189">
        <v>22</v>
      </c>
      <c r="C3189" t="s">
        <v>282</v>
      </c>
      <c r="D3189" t="s">
        <v>373</v>
      </c>
      <c r="E3189">
        <v>6147.7</v>
      </c>
      <c r="F3189">
        <v>6147.7</v>
      </c>
      <c r="G3189">
        <v>6.73</v>
      </c>
      <c r="H3189">
        <v>4</v>
      </c>
    </row>
    <row r="3191" spans="1:10" x14ac:dyDescent="0.35">
      <c r="A3191" t="s">
        <v>239</v>
      </c>
      <c r="B3191">
        <v>23</v>
      </c>
      <c r="C3191" t="s">
        <v>282</v>
      </c>
      <c r="D3191" t="s">
        <v>374</v>
      </c>
      <c r="E3191">
        <v>2396.5</v>
      </c>
      <c r="F3191">
        <v>2396.5</v>
      </c>
      <c r="G3191">
        <v>6.94</v>
      </c>
      <c r="H3191">
        <v>4</v>
      </c>
    </row>
    <row r="3193" spans="1:10" x14ac:dyDescent="0.35">
      <c r="A3193" t="s">
        <v>239</v>
      </c>
      <c r="B3193">
        <v>24</v>
      </c>
      <c r="C3193" t="s">
        <v>282</v>
      </c>
      <c r="D3193" t="s">
        <v>375</v>
      </c>
      <c r="E3193">
        <v>14306.9</v>
      </c>
      <c r="F3193">
        <v>14306.9</v>
      </c>
      <c r="G3193">
        <v>6.79</v>
      </c>
      <c r="H3193">
        <v>4</v>
      </c>
    </row>
    <row r="3195" spans="1:10" x14ac:dyDescent="0.35">
      <c r="A3195" t="s">
        <v>242</v>
      </c>
      <c r="B3195">
        <v>1</v>
      </c>
      <c r="C3195" t="s">
        <v>279</v>
      </c>
      <c r="D3195" t="s">
        <v>328</v>
      </c>
      <c r="E3195">
        <v>1309.0999999999999</v>
      </c>
      <c r="F3195">
        <v>2.81</v>
      </c>
      <c r="G3195">
        <v>9.6</v>
      </c>
      <c r="H3195">
        <v>10.9</v>
      </c>
      <c r="I3195">
        <v>10.31</v>
      </c>
      <c r="J3195">
        <v>10.93</v>
      </c>
    </row>
    <row r="3197" spans="1:10" x14ac:dyDescent="0.35">
      <c r="A3197" t="s">
        <v>242</v>
      </c>
      <c r="B3197">
        <v>2</v>
      </c>
      <c r="C3197" t="s">
        <v>279</v>
      </c>
      <c r="D3197" t="s">
        <v>329</v>
      </c>
      <c r="E3197">
        <v>5491</v>
      </c>
      <c r="F3197">
        <v>2.81</v>
      </c>
      <c r="G3197">
        <v>9.6</v>
      </c>
      <c r="H3197">
        <v>10.9</v>
      </c>
      <c r="I3197">
        <v>10.31</v>
      </c>
      <c r="J3197">
        <v>10.93</v>
      </c>
    </row>
    <row r="3199" spans="1:10" x14ac:dyDescent="0.35">
      <c r="A3199" t="s">
        <v>242</v>
      </c>
      <c r="B3199">
        <v>3</v>
      </c>
      <c r="C3199" t="s">
        <v>279</v>
      </c>
      <c r="D3199" t="s">
        <v>330</v>
      </c>
      <c r="E3199">
        <v>1153.5999999999999</v>
      </c>
      <c r="F3199">
        <v>2.81</v>
      </c>
      <c r="G3199">
        <v>9.6</v>
      </c>
      <c r="H3199">
        <v>10.9</v>
      </c>
      <c r="I3199">
        <v>10.31</v>
      </c>
      <c r="J3199">
        <v>10.93</v>
      </c>
    </row>
    <row r="3201" spans="1:10" x14ac:dyDescent="0.35">
      <c r="A3201" t="s">
        <v>242</v>
      </c>
      <c r="B3201">
        <v>4</v>
      </c>
      <c r="C3201" t="s">
        <v>279</v>
      </c>
      <c r="D3201" t="s">
        <v>331</v>
      </c>
      <c r="E3201">
        <v>5082.8</v>
      </c>
      <c r="F3201">
        <v>2.81</v>
      </c>
      <c r="G3201">
        <v>9.6</v>
      </c>
      <c r="H3201">
        <v>10.9</v>
      </c>
      <c r="I3201">
        <v>10.31</v>
      </c>
      <c r="J3201">
        <v>10.93</v>
      </c>
    </row>
    <row r="3203" spans="1:10" x14ac:dyDescent="0.35">
      <c r="A3203" t="s">
        <v>242</v>
      </c>
      <c r="B3203">
        <v>5</v>
      </c>
      <c r="C3203" t="s">
        <v>279</v>
      </c>
      <c r="D3203" t="s">
        <v>332</v>
      </c>
      <c r="E3203">
        <v>1467.6</v>
      </c>
      <c r="F3203">
        <v>2.81</v>
      </c>
      <c r="G3203">
        <v>9.6</v>
      </c>
      <c r="H3203">
        <v>10.9</v>
      </c>
      <c r="I3203">
        <v>10.31</v>
      </c>
      <c r="J3203">
        <v>10.93</v>
      </c>
    </row>
    <row r="3205" spans="1:10" x14ac:dyDescent="0.35">
      <c r="A3205" t="s">
        <v>242</v>
      </c>
      <c r="B3205">
        <v>6</v>
      </c>
      <c r="C3205" t="s">
        <v>279</v>
      </c>
      <c r="D3205" t="s">
        <v>333</v>
      </c>
      <c r="E3205">
        <v>5372.8</v>
      </c>
      <c r="F3205">
        <v>2.81</v>
      </c>
      <c r="G3205">
        <v>9.6</v>
      </c>
      <c r="H3205">
        <v>10.9</v>
      </c>
      <c r="I3205">
        <v>10.31</v>
      </c>
      <c r="J3205">
        <v>10.93</v>
      </c>
    </row>
    <row r="3207" spans="1:10" x14ac:dyDescent="0.35">
      <c r="A3207" t="s">
        <v>242</v>
      </c>
      <c r="B3207">
        <v>7</v>
      </c>
      <c r="C3207" t="s">
        <v>279</v>
      </c>
      <c r="D3207" t="s">
        <v>334</v>
      </c>
      <c r="E3207">
        <v>1301.8</v>
      </c>
      <c r="F3207">
        <v>2.81</v>
      </c>
      <c r="G3207">
        <v>9.6</v>
      </c>
      <c r="H3207">
        <v>10.9</v>
      </c>
      <c r="I3207">
        <v>10.31</v>
      </c>
      <c r="J3207">
        <v>10.93</v>
      </c>
    </row>
    <row r="3209" spans="1:10" x14ac:dyDescent="0.35">
      <c r="A3209" t="s">
        <v>242</v>
      </c>
      <c r="B3209">
        <v>8</v>
      </c>
      <c r="C3209" t="s">
        <v>279</v>
      </c>
      <c r="D3209" t="s">
        <v>335</v>
      </c>
      <c r="E3209">
        <v>10376.4</v>
      </c>
      <c r="F3209">
        <v>2.81</v>
      </c>
      <c r="G3209">
        <v>9.6</v>
      </c>
      <c r="H3209">
        <v>10.9</v>
      </c>
      <c r="I3209">
        <v>10.31</v>
      </c>
      <c r="J3209">
        <v>10.93</v>
      </c>
    </row>
    <row r="3211" spans="1:10" x14ac:dyDescent="0.35">
      <c r="A3211" t="s">
        <v>242</v>
      </c>
      <c r="B3211">
        <v>9</v>
      </c>
      <c r="C3211" t="s">
        <v>279</v>
      </c>
      <c r="D3211" t="s">
        <v>336</v>
      </c>
      <c r="E3211">
        <v>1144.5999999999999</v>
      </c>
      <c r="F3211">
        <v>2.81</v>
      </c>
      <c r="G3211">
        <v>9.6</v>
      </c>
      <c r="H3211">
        <v>10.9</v>
      </c>
      <c r="I3211">
        <v>10.31</v>
      </c>
      <c r="J3211">
        <v>10.93</v>
      </c>
    </row>
    <row r="3213" spans="1:10" x14ac:dyDescent="0.35">
      <c r="A3213" t="s">
        <v>242</v>
      </c>
      <c r="B3213">
        <v>10</v>
      </c>
      <c r="C3213" t="s">
        <v>279</v>
      </c>
      <c r="D3213" t="s">
        <v>337</v>
      </c>
      <c r="E3213">
        <v>9890.7000000000007</v>
      </c>
      <c r="F3213">
        <v>2.81</v>
      </c>
      <c r="G3213">
        <v>9.6</v>
      </c>
      <c r="H3213">
        <v>10.9</v>
      </c>
      <c r="I3213">
        <v>10.31</v>
      </c>
      <c r="J3213">
        <v>10.93</v>
      </c>
    </row>
    <row r="3215" spans="1:10" x14ac:dyDescent="0.35">
      <c r="A3215" t="s">
        <v>242</v>
      </c>
      <c r="B3215">
        <v>11</v>
      </c>
      <c r="C3215" t="s">
        <v>279</v>
      </c>
      <c r="D3215" t="s">
        <v>338</v>
      </c>
      <c r="E3215">
        <v>1459.8</v>
      </c>
      <c r="F3215">
        <v>2.81</v>
      </c>
      <c r="G3215">
        <v>9.6</v>
      </c>
      <c r="H3215">
        <v>10.9</v>
      </c>
      <c r="I3215">
        <v>10.31</v>
      </c>
      <c r="J3215">
        <v>10.93</v>
      </c>
    </row>
    <row r="3217" spans="1:10" x14ac:dyDescent="0.35">
      <c r="A3217" t="s">
        <v>242</v>
      </c>
      <c r="B3217">
        <v>12</v>
      </c>
      <c r="C3217" t="s">
        <v>279</v>
      </c>
      <c r="D3217" t="s">
        <v>339</v>
      </c>
      <c r="E3217">
        <v>10391.5</v>
      </c>
      <c r="F3217">
        <v>2.81</v>
      </c>
      <c r="G3217">
        <v>9.6</v>
      </c>
      <c r="H3217">
        <v>10.9</v>
      </c>
      <c r="I3217">
        <v>10.31</v>
      </c>
      <c r="J3217">
        <v>10.93</v>
      </c>
    </row>
    <row r="3219" spans="1:10" x14ac:dyDescent="0.35">
      <c r="A3219" t="s">
        <v>242</v>
      </c>
      <c r="B3219">
        <v>13</v>
      </c>
      <c r="C3219" t="s">
        <v>279</v>
      </c>
      <c r="D3219" t="s">
        <v>340</v>
      </c>
      <c r="E3219">
        <v>1298.9000000000001</v>
      </c>
      <c r="F3219">
        <v>2.81</v>
      </c>
      <c r="G3219">
        <v>9.6</v>
      </c>
      <c r="H3219">
        <v>10.9</v>
      </c>
      <c r="I3219">
        <v>10.31</v>
      </c>
      <c r="J3219">
        <v>10.93</v>
      </c>
    </row>
    <row r="3221" spans="1:10" x14ac:dyDescent="0.35">
      <c r="A3221" t="s">
        <v>242</v>
      </c>
      <c r="B3221">
        <v>14</v>
      </c>
      <c r="C3221" t="s">
        <v>279</v>
      </c>
      <c r="D3221" t="s">
        <v>341</v>
      </c>
      <c r="E3221">
        <v>10120.9</v>
      </c>
      <c r="F3221">
        <v>2.81</v>
      </c>
      <c r="G3221">
        <v>9.6</v>
      </c>
      <c r="H3221">
        <v>10.9</v>
      </c>
      <c r="I3221">
        <v>10.31</v>
      </c>
      <c r="J3221">
        <v>10.93</v>
      </c>
    </row>
    <row r="3223" spans="1:10" x14ac:dyDescent="0.35">
      <c r="A3223" t="s">
        <v>242</v>
      </c>
      <c r="B3223">
        <v>15</v>
      </c>
      <c r="C3223" t="s">
        <v>279</v>
      </c>
      <c r="D3223" t="s">
        <v>342</v>
      </c>
      <c r="E3223">
        <v>1143.5999999999999</v>
      </c>
      <c r="F3223">
        <v>2.81</v>
      </c>
      <c r="G3223">
        <v>9.6</v>
      </c>
      <c r="H3223">
        <v>10.9</v>
      </c>
      <c r="I3223">
        <v>10.31</v>
      </c>
      <c r="J3223">
        <v>10.93</v>
      </c>
    </row>
    <row r="3225" spans="1:10" x14ac:dyDescent="0.35">
      <c r="A3225" t="s">
        <v>242</v>
      </c>
      <c r="B3225">
        <v>16</v>
      </c>
      <c r="C3225" t="s">
        <v>279</v>
      </c>
      <c r="D3225" t="s">
        <v>343</v>
      </c>
      <c r="E3225">
        <v>4703.3999999999996</v>
      </c>
      <c r="F3225">
        <v>2.81</v>
      </c>
      <c r="G3225">
        <v>9.6</v>
      </c>
      <c r="H3225">
        <v>10.9</v>
      </c>
      <c r="I3225">
        <v>10.31</v>
      </c>
      <c r="J3225">
        <v>10.93</v>
      </c>
    </row>
    <row r="3227" spans="1:10" x14ac:dyDescent="0.35">
      <c r="A3227" t="s">
        <v>242</v>
      </c>
      <c r="B3227">
        <v>17</v>
      </c>
      <c r="C3227" t="s">
        <v>279</v>
      </c>
      <c r="D3227" t="s">
        <v>344</v>
      </c>
      <c r="E3227">
        <v>1471.1</v>
      </c>
      <c r="F3227">
        <v>2.81</v>
      </c>
      <c r="G3227">
        <v>9.6</v>
      </c>
      <c r="H3227">
        <v>10.9</v>
      </c>
      <c r="I3227">
        <v>10.31</v>
      </c>
      <c r="J3227">
        <v>10.93</v>
      </c>
    </row>
    <row r="3229" spans="1:10" x14ac:dyDescent="0.35">
      <c r="A3229" t="s">
        <v>242</v>
      </c>
      <c r="B3229">
        <v>18</v>
      </c>
      <c r="C3229" t="s">
        <v>279</v>
      </c>
      <c r="D3229" t="s">
        <v>345</v>
      </c>
      <c r="E3229">
        <v>7144.6</v>
      </c>
      <c r="F3229">
        <v>2.81</v>
      </c>
      <c r="G3229">
        <v>9.6</v>
      </c>
      <c r="H3229">
        <v>10.9</v>
      </c>
      <c r="I3229">
        <v>10.31</v>
      </c>
      <c r="J3229">
        <v>10.93</v>
      </c>
    </row>
    <row r="3231" spans="1:10" x14ac:dyDescent="0.35">
      <c r="A3231" t="s">
        <v>242</v>
      </c>
      <c r="B3231">
        <v>19</v>
      </c>
      <c r="C3231" t="s">
        <v>279</v>
      </c>
      <c r="D3231" t="s">
        <v>346</v>
      </c>
      <c r="E3231">
        <v>1466.7</v>
      </c>
      <c r="F3231">
        <v>2.81</v>
      </c>
      <c r="G3231">
        <v>9.6</v>
      </c>
      <c r="H3231">
        <v>10.9</v>
      </c>
      <c r="I3231">
        <v>10.31</v>
      </c>
      <c r="J3231">
        <v>10.93</v>
      </c>
    </row>
    <row r="3233" spans="1:10" x14ac:dyDescent="0.35">
      <c r="A3233" t="s">
        <v>242</v>
      </c>
      <c r="B3233">
        <v>20</v>
      </c>
      <c r="C3233" t="s">
        <v>279</v>
      </c>
      <c r="D3233" t="s">
        <v>347</v>
      </c>
      <c r="E3233">
        <v>7247.5</v>
      </c>
      <c r="F3233">
        <v>2.81</v>
      </c>
      <c r="G3233">
        <v>9.6</v>
      </c>
      <c r="H3233">
        <v>10.9</v>
      </c>
      <c r="I3233">
        <v>10.31</v>
      </c>
      <c r="J3233">
        <v>10.93</v>
      </c>
    </row>
    <row r="3235" spans="1:10" x14ac:dyDescent="0.35">
      <c r="A3235" t="s">
        <v>242</v>
      </c>
      <c r="B3235">
        <v>21</v>
      </c>
      <c r="C3235" t="s">
        <v>279</v>
      </c>
      <c r="D3235" t="s">
        <v>348</v>
      </c>
      <c r="E3235">
        <v>1141.9000000000001</v>
      </c>
      <c r="F3235">
        <v>2.81</v>
      </c>
      <c r="G3235">
        <v>9.6</v>
      </c>
      <c r="H3235">
        <v>10.9</v>
      </c>
      <c r="I3235">
        <v>10.31</v>
      </c>
      <c r="J3235">
        <v>10.93</v>
      </c>
    </row>
    <row r="3237" spans="1:10" x14ac:dyDescent="0.35">
      <c r="A3237" t="s">
        <v>242</v>
      </c>
      <c r="B3237">
        <v>22</v>
      </c>
      <c r="C3237" t="s">
        <v>279</v>
      </c>
      <c r="D3237" t="s">
        <v>349</v>
      </c>
      <c r="E3237">
        <v>4719.3</v>
      </c>
      <c r="F3237">
        <v>2.81</v>
      </c>
      <c r="G3237">
        <v>9.6</v>
      </c>
      <c r="H3237">
        <v>10.9</v>
      </c>
      <c r="I3237">
        <v>10.31</v>
      </c>
      <c r="J3237">
        <v>10.93</v>
      </c>
    </row>
    <row r="3239" spans="1:10" x14ac:dyDescent="0.35">
      <c r="A3239" t="s">
        <v>242</v>
      </c>
      <c r="B3239">
        <v>23</v>
      </c>
      <c r="C3239" t="s">
        <v>279</v>
      </c>
      <c r="D3239" t="s">
        <v>350</v>
      </c>
      <c r="E3239">
        <v>1294.7</v>
      </c>
      <c r="F3239">
        <v>2.81</v>
      </c>
      <c r="G3239">
        <v>9.6</v>
      </c>
      <c r="H3239">
        <v>10.9</v>
      </c>
      <c r="I3239">
        <v>10.31</v>
      </c>
      <c r="J3239">
        <v>10.93</v>
      </c>
    </row>
    <row r="3241" spans="1:10" x14ac:dyDescent="0.35">
      <c r="A3241" t="s">
        <v>242</v>
      </c>
      <c r="B3241">
        <v>24</v>
      </c>
      <c r="C3241" t="s">
        <v>279</v>
      </c>
      <c r="D3241" t="s">
        <v>351</v>
      </c>
      <c r="E3241">
        <v>10193.299999999999</v>
      </c>
      <c r="F3241">
        <v>2.81</v>
      </c>
      <c r="G3241">
        <v>9.6</v>
      </c>
      <c r="H3241">
        <v>10.9</v>
      </c>
      <c r="I3241">
        <v>10.31</v>
      </c>
      <c r="J3241">
        <v>10.93</v>
      </c>
    </row>
    <row r="3243" spans="1:10" x14ac:dyDescent="0.35">
      <c r="A3243" t="s">
        <v>242</v>
      </c>
      <c r="B3243">
        <v>1</v>
      </c>
      <c r="C3243" t="s">
        <v>282</v>
      </c>
      <c r="D3243" t="s">
        <v>352</v>
      </c>
      <c r="E3243">
        <v>1803.2</v>
      </c>
      <c r="F3243">
        <v>1803.2</v>
      </c>
      <c r="G3243">
        <v>6.61</v>
      </c>
      <c r="H3243">
        <v>4</v>
      </c>
    </row>
    <row r="3245" spans="1:10" x14ac:dyDescent="0.35">
      <c r="A3245" t="s">
        <v>242</v>
      </c>
      <c r="B3245">
        <v>2</v>
      </c>
      <c r="C3245" t="s">
        <v>282</v>
      </c>
      <c r="D3245" t="s">
        <v>353</v>
      </c>
      <c r="E3245">
        <v>7563.3</v>
      </c>
      <c r="F3245">
        <v>7563.3</v>
      </c>
      <c r="G3245">
        <v>6.74</v>
      </c>
      <c r="H3245">
        <v>4</v>
      </c>
    </row>
    <row r="3247" spans="1:10" x14ac:dyDescent="0.35">
      <c r="A3247" t="s">
        <v>242</v>
      </c>
      <c r="B3247">
        <v>3</v>
      </c>
      <c r="C3247" t="s">
        <v>282</v>
      </c>
      <c r="D3247" t="s">
        <v>354</v>
      </c>
      <c r="E3247">
        <v>1589</v>
      </c>
      <c r="F3247">
        <v>1589</v>
      </c>
      <c r="G3247">
        <v>6.7</v>
      </c>
      <c r="H3247">
        <v>4</v>
      </c>
    </row>
    <row r="3249" spans="1:8" x14ac:dyDescent="0.35">
      <c r="A3249" t="s">
        <v>242</v>
      </c>
      <c r="B3249">
        <v>4</v>
      </c>
      <c r="C3249" t="s">
        <v>282</v>
      </c>
      <c r="D3249" t="s">
        <v>355</v>
      </c>
      <c r="E3249">
        <v>7001.1</v>
      </c>
      <c r="F3249">
        <v>7001.1</v>
      </c>
      <c r="G3249">
        <v>6.81</v>
      </c>
      <c r="H3249">
        <v>4</v>
      </c>
    </row>
    <row r="3251" spans="1:8" x14ac:dyDescent="0.35">
      <c r="A3251" t="s">
        <v>242</v>
      </c>
      <c r="B3251">
        <v>5</v>
      </c>
      <c r="C3251" t="s">
        <v>282</v>
      </c>
      <c r="D3251" t="s">
        <v>356</v>
      </c>
      <c r="E3251">
        <v>2021.5</v>
      </c>
      <c r="F3251">
        <v>2021.5</v>
      </c>
      <c r="G3251">
        <v>6.54</v>
      </c>
      <c r="H3251">
        <v>4</v>
      </c>
    </row>
    <row r="3253" spans="1:8" x14ac:dyDescent="0.35">
      <c r="A3253" t="s">
        <v>242</v>
      </c>
      <c r="B3253">
        <v>6</v>
      </c>
      <c r="C3253" t="s">
        <v>282</v>
      </c>
      <c r="D3253" t="s">
        <v>357</v>
      </c>
      <c r="E3253">
        <v>7400.6</v>
      </c>
      <c r="F3253">
        <v>7400.6</v>
      </c>
      <c r="G3253">
        <v>6.76</v>
      </c>
      <c r="H3253">
        <v>4</v>
      </c>
    </row>
    <row r="3255" spans="1:8" x14ac:dyDescent="0.35">
      <c r="A3255" t="s">
        <v>242</v>
      </c>
      <c r="B3255">
        <v>7</v>
      </c>
      <c r="C3255" t="s">
        <v>282</v>
      </c>
      <c r="D3255" t="s">
        <v>358</v>
      </c>
      <c r="E3255">
        <v>1793.1</v>
      </c>
      <c r="F3255">
        <v>1793.1</v>
      </c>
      <c r="G3255">
        <v>6.62</v>
      </c>
      <c r="H3255">
        <v>4</v>
      </c>
    </row>
    <row r="3257" spans="1:8" x14ac:dyDescent="0.35">
      <c r="A3257" t="s">
        <v>242</v>
      </c>
      <c r="B3257">
        <v>8</v>
      </c>
      <c r="C3257" t="s">
        <v>282</v>
      </c>
      <c r="D3257" t="s">
        <v>359</v>
      </c>
      <c r="E3257">
        <v>14292.5</v>
      </c>
      <c r="F3257">
        <v>14292.5</v>
      </c>
      <c r="G3257">
        <v>6.79</v>
      </c>
      <c r="H3257">
        <v>4</v>
      </c>
    </row>
    <row r="3259" spans="1:8" x14ac:dyDescent="0.35">
      <c r="A3259" t="s">
        <v>242</v>
      </c>
      <c r="B3259">
        <v>9</v>
      </c>
      <c r="C3259" t="s">
        <v>282</v>
      </c>
      <c r="D3259" t="s">
        <v>360</v>
      </c>
      <c r="E3259">
        <v>1576.6</v>
      </c>
      <c r="F3259">
        <v>1576.6</v>
      </c>
      <c r="G3259">
        <v>6.71</v>
      </c>
      <c r="H3259">
        <v>4</v>
      </c>
    </row>
    <row r="3261" spans="1:8" x14ac:dyDescent="0.35">
      <c r="A3261" t="s">
        <v>242</v>
      </c>
      <c r="B3261">
        <v>10</v>
      </c>
      <c r="C3261" t="s">
        <v>282</v>
      </c>
      <c r="D3261" t="s">
        <v>361</v>
      </c>
      <c r="E3261">
        <v>13623.6</v>
      </c>
      <c r="F3261">
        <v>13623.6</v>
      </c>
      <c r="G3261">
        <v>6.83</v>
      </c>
      <c r="H3261">
        <v>4</v>
      </c>
    </row>
    <row r="3263" spans="1:8" x14ac:dyDescent="0.35">
      <c r="A3263" t="s">
        <v>242</v>
      </c>
      <c r="B3263">
        <v>11</v>
      </c>
      <c r="C3263" t="s">
        <v>282</v>
      </c>
      <c r="D3263" t="s">
        <v>362</v>
      </c>
      <c r="E3263">
        <v>2010.8</v>
      </c>
      <c r="F3263">
        <v>2010.8</v>
      </c>
      <c r="G3263">
        <v>6.55</v>
      </c>
      <c r="H3263">
        <v>4</v>
      </c>
    </row>
    <row r="3265" spans="1:8" x14ac:dyDescent="0.35">
      <c r="A3265" t="s">
        <v>242</v>
      </c>
      <c r="B3265">
        <v>12</v>
      </c>
      <c r="C3265" t="s">
        <v>282</v>
      </c>
      <c r="D3265" t="s">
        <v>363</v>
      </c>
      <c r="E3265">
        <v>14313.3</v>
      </c>
      <c r="F3265">
        <v>14313.3</v>
      </c>
      <c r="G3265">
        <v>6.79</v>
      </c>
      <c r="H3265">
        <v>4</v>
      </c>
    </row>
    <row r="3267" spans="1:8" x14ac:dyDescent="0.35">
      <c r="A3267" t="s">
        <v>242</v>
      </c>
      <c r="B3267">
        <v>13</v>
      </c>
      <c r="C3267" t="s">
        <v>282</v>
      </c>
      <c r="D3267" t="s">
        <v>364</v>
      </c>
      <c r="E3267">
        <v>1789.1</v>
      </c>
      <c r="F3267">
        <v>1789.1</v>
      </c>
      <c r="G3267">
        <v>6.62</v>
      </c>
      <c r="H3267">
        <v>4</v>
      </c>
    </row>
    <row r="3269" spans="1:8" x14ac:dyDescent="0.35">
      <c r="A3269" t="s">
        <v>242</v>
      </c>
      <c r="B3269">
        <v>14</v>
      </c>
      <c r="C3269" t="s">
        <v>282</v>
      </c>
      <c r="D3269" t="s">
        <v>365</v>
      </c>
      <c r="E3269">
        <v>13940.7</v>
      </c>
      <c r="F3269">
        <v>13940.7</v>
      </c>
      <c r="G3269">
        <v>6.81</v>
      </c>
      <c r="H3269">
        <v>4</v>
      </c>
    </row>
    <row r="3271" spans="1:8" x14ac:dyDescent="0.35">
      <c r="A3271" t="s">
        <v>242</v>
      </c>
      <c r="B3271">
        <v>15</v>
      </c>
      <c r="C3271" t="s">
        <v>282</v>
      </c>
      <c r="D3271" t="s">
        <v>366</v>
      </c>
      <c r="E3271">
        <v>1575.1</v>
      </c>
      <c r="F3271">
        <v>1575.1</v>
      </c>
      <c r="G3271">
        <v>6.71</v>
      </c>
      <c r="H3271">
        <v>4</v>
      </c>
    </row>
    <row r="3273" spans="1:8" x14ac:dyDescent="0.35">
      <c r="A3273" t="s">
        <v>242</v>
      </c>
      <c r="B3273">
        <v>16</v>
      </c>
      <c r="C3273" t="s">
        <v>282</v>
      </c>
      <c r="D3273" t="s">
        <v>367</v>
      </c>
      <c r="E3273">
        <v>6478.5</v>
      </c>
      <c r="F3273">
        <v>6478.5</v>
      </c>
      <c r="G3273">
        <v>6.69</v>
      </c>
      <c r="H3273">
        <v>4</v>
      </c>
    </row>
    <row r="3275" spans="1:8" x14ac:dyDescent="0.35">
      <c r="A3275" t="s">
        <v>242</v>
      </c>
      <c r="B3275">
        <v>17</v>
      </c>
      <c r="C3275" t="s">
        <v>282</v>
      </c>
      <c r="D3275" t="s">
        <v>368</v>
      </c>
      <c r="E3275">
        <v>2026.3</v>
      </c>
      <c r="F3275">
        <v>2026.3</v>
      </c>
      <c r="G3275">
        <v>6.54</v>
      </c>
      <c r="H3275">
        <v>4</v>
      </c>
    </row>
    <row r="3277" spans="1:8" x14ac:dyDescent="0.35">
      <c r="A3277" t="s">
        <v>242</v>
      </c>
      <c r="B3277">
        <v>18</v>
      </c>
      <c r="C3277" t="s">
        <v>282</v>
      </c>
      <c r="D3277" t="s">
        <v>369</v>
      </c>
      <c r="E3277">
        <v>9841.1</v>
      </c>
      <c r="F3277">
        <v>9841.1</v>
      </c>
      <c r="G3277">
        <v>6.8</v>
      </c>
      <c r="H3277">
        <v>4</v>
      </c>
    </row>
    <row r="3279" spans="1:8" x14ac:dyDescent="0.35">
      <c r="A3279" t="s">
        <v>242</v>
      </c>
      <c r="B3279">
        <v>19</v>
      </c>
      <c r="C3279" t="s">
        <v>282</v>
      </c>
      <c r="D3279" t="s">
        <v>370</v>
      </c>
      <c r="E3279">
        <v>2020.3</v>
      </c>
      <c r="F3279">
        <v>2020.3</v>
      </c>
      <c r="G3279">
        <v>6.54</v>
      </c>
      <c r="H3279">
        <v>4</v>
      </c>
    </row>
    <row r="3281" spans="1:10" x14ac:dyDescent="0.35">
      <c r="A3281" t="s">
        <v>242</v>
      </c>
      <c r="B3281">
        <v>20</v>
      </c>
      <c r="C3281" t="s">
        <v>282</v>
      </c>
      <c r="D3281" t="s">
        <v>371</v>
      </c>
      <c r="E3281">
        <v>9982.7999999999993</v>
      </c>
      <c r="F3281">
        <v>9982.7999999999993</v>
      </c>
      <c r="G3281">
        <v>6.79</v>
      </c>
      <c r="H3281">
        <v>4</v>
      </c>
    </row>
    <row r="3283" spans="1:10" x14ac:dyDescent="0.35">
      <c r="A3283" t="s">
        <v>242</v>
      </c>
      <c r="B3283">
        <v>21</v>
      </c>
      <c r="C3283" t="s">
        <v>282</v>
      </c>
      <c r="D3283" t="s">
        <v>372</v>
      </c>
      <c r="E3283">
        <v>1572.9</v>
      </c>
      <c r="F3283">
        <v>1572.9</v>
      </c>
      <c r="G3283">
        <v>6.71</v>
      </c>
      <c r="H3283">
        <v>4</v>
      </c>
    </row>
    <row r="3285" spans="1:10" x14ac:dyDescent="0.35">
      <c r="A3285" t="s">
        <v>242</v>
      </c>
      <c r="B3285">
        <v>22</v>
      </c>
      <c r="C3285" t="s">
        <v>282</v>
      </c>
      <c r="D3285" t="s">
        <v>373</v>
      </c>
      <c r="E3285">
        <v>6500.4</v>
      </c>
      <c r="F3285">
        <v>6500.4</v>
      </c>
      <c r="G3285">
        <v>6.69</v>
      </c>
      <c r="H3285">
        <v>4</v>
      </c>
    </row>
    <row r="3287" spans="1:10" x14ac:dyDescent="0.35">
      <c r="A3287" t="s">
        <v>242</v>
      </c>
      <c r="B3287">
        <v>23</v>
      </c>
      <c r="C3287" t="s">
        <v>282</v>
      </c>
      <c r="D3287" t="s">
        <v>374</v>
      </c>
      <c r="E3287">
        <v>1783.3</v>
      </c>
      <c r="F3287">
        <v>1783.3</v>
      </c>
      <c r="G3287">
        <v>6.62</v>
      </c>
      <c r="H3287">
        <v>4</v>
      </c>
    </row>
    <row r="3289" spans="1:10" x14ac:dyDescent="0.35">
      <c r="A3289" t="s">
        <v>242</v>
      </c>
      <c r="B3289">
        <v>24</v>
      </c>
      <c r="C3289" t="s">
        <v>282</v>
      </c>
      <c r="D3289" t="s">
        <v>375</v>
      </c>
      <c r="E3289">
        <v>14040.4</v>
      </c>
      <c r="F3289">
        <v>14040.4</v>
      </c>
      <c r="G3289">
        <v>6.8</v>
      </c>
      <c r="H3289">
        <v>4</v>
      </c>
    </row>
    <row r="3291" spans="1:10" x14ac:dyDescent="0.35">
      <c r="A3291" t="s">
        <v>245</v>
      </c>
      <c r="B3291">
        <v>1</v>
      </c>
      <c r="C3291" t="s">
        <v>279</v>
      </c>
      <c r="D3291" t="s">
        <v>328</v>
      </c>
      <c r="E3291">
        <v>1832.2</v>
      </c>
      <c r="F3291">
        <v>2.81</v>
      </c>
      <c r="G3291">
        <v>9.6</v>
      </c>
      <c r="H3291">
        <v>10.9</v>
      </c>
      <c r="I3291">
        <v>10.31</v>
      </c>
      <c r="J3291">
        <v>10.93</v>
      </c>
    </row>
    <row r="3293" spans="1:10" x14ac:dyDescent="0.35">
      <c r="A3293" t="s">
        <v>245</v>
      </c>
      <c r="B3293">
        <v>2</v>
      </c>
      <c r="C3293" t="s">
        <v>279</v>
      </c>
      <c r="D3293" t="s">
        <v>329</v>
      </c>
      <c r="E3293">
        <v>6645</v>
      </c>
      <c r="F3293">
        <v>2.81</v>
      </c>
      <c r="G3293">
        <v>9.6</v>
      </c>
      <c r="H3293">
        <v>10.9</v>
      </c>
      <c r="I3293">
        <v>10.31</v>
      </c>
      <c r="J3293">
        <v>10.93</v>
      </c>
    </row>
    <row r="3295" spans="1:10" x14ac:dyDescent="0.35">
      <c r="A3295" t="s">
        <v>245</v>
      </c>
      <c r="B3295">
        <v>3</v>
      </c>
      <c r="C3295" t="s">
        <v>279</v>
      </c>
      <c r="D3295" t="s">
        <v>330</v>
      </c>
      <c r="E3295">
        <v>1584.5</v>
      </c>
      <c r="F3295">
        <v>2.81</v>
      </c>
      <c r="G3295">
        <v>9.6</v>
      </c>
      <c r="H3295">
        <v>10.9</v>
      </c>
      <c r="I3295">
        <v>10.31</v>
      </c>
      <c r="J3295">
        <v>10.93</v>
      </c>
    </row>
    <row r="3297" spans="1:10" x14ac:dyDescent="0.35">
      <c r="A3297" t="s">
        <v>245</v>
      </c>
      <c r="B3297">
        <v>4</v>
      </c>
      <c r="C3297" t="s">
        <v>279</v>
      </c>
      <c r="D3297" t="s">
        <v>331</v>
      </c>
      <c r="E3297">
        <v>5751.4</v>
      </c>
      <c r="F3297">
        <v>2.81</v>
      </c>
      <c r="G3297">
        <v>9.6</v>
      </c>
      <c r="H3297">
        <v>10.9</v>
      </c>
      <c r="I3297">
        <v>10.31</v>
      </c>
      <c r="J3297">
        <v>10.93</v>
      </c>
    </row>
    <row r="3299" spans="1:10" x14ac:dyDescent="0.35">
      <c r="A3299" t="s">
        <v>245</v>
      </c>
      <c r="B3299">
        <v>5</v>
      </c>
      <c r="C3299" t="s">
        <v>279</v>
      </c>
      <c r="D3299" t="s">
        <v>332</v>
      </c>
      <c r="E3299">
        <v>2006.1</v>
      </c>
      <c r="F3299">
        <v>2.81</v>
      </c>
      <c r="G3299">
        <v>9.6</v>
      </c>
      <c r="H3299">
        <v>10.9</v>
      </c>
      <c r="I3299">
        <v>10.31</v>
      </c>
      <c r="J3299">
        <v>10.93</v>
      </c>
    </row>
    <row r="3301" spans="1:10" x14ac:dyDescent="0.35">
      <c r="A3301" t="s">
        <v>245</v>
      </c>
      <c r="B3301">
        <v>6</v>
      </c>
      <c r="C3301" t="s">
        <v>279</v>
      </c>
      <c r="D3301" t="s">
        <v>333</v>
      </c>
      <c r="E3301">
        <v>6725.3</v>
      </c>
      <c r="F3301">
        <v>2.81</v>
      </c>
      <c r="G3301">
        <v>9.6</v>
      </c>
      <c r="H3301">
        <v>10.9</v>
      </c>
      <c r="I3301">
        <v>10.31</v>
      </c>
      <c r="J3301">
        <v>10.93</v>
      </c>
    </row>
    <row r="3303" spans="1:10" x14ac:dyDescent="0.35">
      <c r="A3303" t="s">
        <v>245</v>
      </c>
      <c r="B3303">
        <v>7</v>
      </c>
      <c r="C3303" t="s">
        <v>279</v>
      </c>
      <c r="D3303" t="s">
        <v>334</v>
      </c>
      <c r="E3303">
        <v>1827.2</v>
      </c>
      <c r="F3303">
        <v>2.81</v>
      </c>
      <c r="G3303">
        <v>9.6</v>
      </c>
      <c r="H3303">
        <v>10.9</v>
      </c>
      <c r="I3303">
        <v>10.31</v>
      </c>
      <c r="J3303">
        <v>10.93</v>
      </c>
    </row>
    <row r="3305" spans="1:10" x14ac:dyDescent="0.35">
      <c r="A3305" t="s">
        <v>245</v>
      </c>
      <c r="B3305">
        <v>8</v>
      </c>
      <c r="C3305" t="s">
        <v>279</v>
      </c>
      <c r="D3305" t="s">
        <v>335</v>
      </c>
      <c r="E3305">
        <v>12342</v>
      </c>
      <c r="F3305">
        <v>2.81</v>
      </c>
      <c r="G3305">
        <v>9.6</v>
      </c>
      <c r="H3305">
        <v>10.9</v>
      </c>
      <c r="I3305">
        <v>10.31</v>
      </c>
      <c r="J3305">
        <v>10.93</v>
      </c>
    </row>
    <row r="3307" spans="1:10" x14ac:dyDescent="0.35">
      <c r="A3307" t="s">
        <v>245</v>
      </c>
      <c r="B3307">
        <v>9</v>
      </c>
      <c r="C3307" t="s">
        <v>279</v>
      </c>
      <c r="D3307" t="s">
        <v>336</v>
      </c>
      <c r="E3307">
        <v>1579.7</v>
      </c>
      <c r="F3307">
        <v>2.81</v>
      </c>
      <c r="G3307">
        <v>9.6</v>
      </c>
      <c r="H3307">
        <v>10.9</v>
      </c>
      <c r="I3307">
        <v>10.31</v>
      </c>
      <c r="J3307">
        <v>10.93</v>
      </c>
    </row>
    <row r="3309" spans="1:10" x14ac:dyDescent="0.35">
      <c r="A3309" t="s">
        <v>245</v>
      </c>
      <c r="B3309">
        <v>10</v>
      </c>
      <c r="C3309" t="s">
        <v>279</v>
      </c>
      <c r="D3309" t="s">
        <v>337</v>
      </c>
      <c r="E3309">
        <v>11568</v>
      </c>
      <c r="F3309">
        <v>2.81</v>
      </c>
      <c r="G3309">
        <v>9.6</v>
      </c>
      <c r="H3309">
        <v>10.9</v>
      </c>
      <c r="I3309">
        <v>10.31</v>
      </c>
      <c r="J3309">
        <v>10.93</v>
      </c>
    </row>
    <row r="3311" spans="1:10" x14ac:dyDescent="0.35">
      <c r="A3311" t="s">
        <v>245</v>
      </c>
      <c r="B3311">
        <v>11</v>
      </c>
      <c r="C3311" t="s">
        <v>279</v>
      </c>
      <c r="D3311" t="s">
        <v>338</v>
      </c>
      <c r="E3311">
        <v>1997.2</v>
      </c>
      <c r="F3311">
        <v>2.81</v>
      </c>
      <c r="G3311">
        <v>9.6</v>
      </c>
      <c r="H3311">
        <v>10.9</v>
      </c>
      <c r="I3311">
        <v>10.31</v>
      </c>
      <c r="J3311">
        <v>10.93</v>
      </c>
    </row>
    <row r="3313" spans="1:10" x14ac:dyDescent="0.35">
      <c r="A3313" t="s">
        <v>245</v>
      </c>
      <c r="B3313">
        <v>12</v>
      </c>
      <c r="C3313" t="s">
        <v>279</v>
      </c>
      <c r="D3313" t="s">
        <v>339</v>
      </c>
      <c r="E3313">
        <v>12412.5</v>
      </c>
      <c r="F3313">
        <v>2.81</v>
      </c>
      <c r="G3313">
        <v>9.6</v>
      </c>
      <c r="H3313">
        <v>10.9</v>
      </c>
      <c r="I3313">
        <v>10.31</v>
      </c>
      <c r="J3313">
        <v>10.93</v>
      </c>
    </row>
    <row r="3315" spans="1:10" x14ac:dyDescent="0.35">
      <c r="A3315" t="s">
        <v>245</v>
      </c>
      <c r="B3315">
        <v>13</v>
      </c>
      <c r="C3315" t="s">
        <v>279</v>
      </c>
      <c r="D3315" t="s">
        <v>340</v>
      </c>
      <c r="E3315">
        <v>1822.9</v>
      </c>
      <c r="F3315">
        <v>2.81</v>
      </c>
      <c r="G3315">
        <v>9.6</v>
      </c>
      <c r="H3315">
        <v>10.9</v>
      </c>
      <c r="I3315">
        <v>10.31</v>
      </c>
      <c r="J3315">
        <v>10.93</v>
      </c>
    </row>
    <row r="3317" spans="1:10" x14ac:dyDescent="0.35">
      <c r="A3317" t="s">
        <v>245</v>
      </c>
      <c r="B3317">
        <v>14</v>
      </c>
      <c r="C3317" t="s">
        <v>279</v>
      </c>
      <c r="D3317" t="s">
        <v>341</v>
      </c>
      <c r="E3317">
        <v>12030</v>
      </c>
      <c r="F3317">
        <v>2.81</v>
      </c>
      <c r="G3317">
        <v>9.6</v>
      </c>
      <c r="H3317">
        <v>10.9</v>
      </c>
      <c r="I3317">
        <v>10.31</v>
      </c>
      <c r="J3317">
        <v>10.93</v>
      </c>
    </row>
    <row r="3319" spans="1:10" x14ac:dyDescent="0.35">
      <c r="A3319" t="s">
        <v>245</v>
      </c>
      <c r="B3319">
        <v>15</v>
      </c>
      <c r="C3319" t="s">
        <v>279</v>
      </c>
      <c r="D3319" t="s">
        <v>342</v>
      </c>
      <c r="E3319">
        <v>1577.5</v>
      </c>
      <c r="F3319">
        <v>2.81</v>
      </c>
      <c r="G3319">
        <v>9.6</v>
      </c>
      <c r="H3319">
        <v>10.9</v>
      </c>
      <c r="I3319">
        <v>10.31</v>
      </c>
      <c r="J3319">
        <v>10.93</v>
      </c>
    </row>
    <row r="3321" spans="1:10" x14ac:dyDescent="0.35">
      <c r="A3321" t="s">
        <v>245</v>
      </c>
      <c r="B3321">
        <v>16</v>
      </c>
      <c r="C3321" t="s">
        <v>279</v>
      </c>
      <c r="D3321" t="s">
        <v>343</v>
      </c>
      <c r="E3321">
        <v>5632.5</v>
      </c>
      <c r="F3321">
        <v>2.81</v>
      </c>
      <c r="G3321">
        <v>9.6</v>
      </c>
      <c r="H3321">
        <v>10.9</v>
      </c>
      <c r="I3321">
        <v>10.31</v>
      </c>
      <c r="J3321">
        <v>10.93</v>
      </c>
    </row>
    <row r="3323" spans="1:10" x14ac:dyDescent="0.35">
      <c r="A3323" t="s">
        <v>245</v>
      </c>
      <c r="B3323">
        <v>17</v>
      </c>
      <c r="C3323" t="s">
        <v>279</v>
      </c>
      <c r="D3323" t="s">
        <v>344</v>
      </c>
      <c r="E3323">
        <v>2005.3</v>
      </c>
      <c r="F3323">
        <v>2.81</v>
      </c>
      <c r="G3323">
        <v>9.6</v>
      </c>
      <c r="H3323">
        <v>10.9</v>
      </c>
      <c r="I3323">
        <v>10.31</v>
      </c>
      <c r="J3323">
        <v>10.93</v>
      </c>
    </row>
    <row r="3325" spans="1:10" x14ac:dyDescent="0.35">
      <c r="A3325" t="s">
        <v>245</v>
      </c>
      <c r="B3325">
        <v>18</v>
      </c>
      <c r="C3325" t="s">
        <v>279</v>
      </c>
      <c r="D3325" t="s">
        <v>345</v>
      </c>
      <c r="E3325">
        <v>7966.6</v>
      </c>
      <c r="F3325">
        <v>2.81</v>
      </c>
      <c r="G3325">
        <v>9.6</v>
      </c>
      <c r="H3325">
        <v>10.9</v>
      </c>
      <c r="I3325">
        <v>10.31</v>
      </c>
      <c r="J3325">
        <v>10.93</v>
      </c>
    </row>
    <row r="3327" spans="1:10" x14ac:dyDescent="0.35">
      <c r="A3327" t="s">
        <v>245</v>
      </c>
      <c r="B3327">
        <v>19</v>
      </c>
      <c r="C3327" t="s">
        <v>279</v>
      </c>
      <c r="D3327" t="s">
        <v>346</v>
      </c>
      <c r="E3327">
        <v>2004.5</v>
      </c>
      <c r="F3327">
        <v>2.81</v>
      </c>
      <c r="G3327">
        <v>9.6</v>
      </c>
      <c r="H3327">
        <v>10.9</v>
      </c>
      <c r="I3327">
        <v>10.31</v>
      </c>
      <c r="J3327">
        <v>10.93</v>
      </c>
    </row>
    <row r="3329" spans="1:10" x14ac:dyDescent="0.35">
      <c r="A3329" t="s">
        <v>245</v>
      </c>
      <c r="B3329">
        <v>20</v>
      </c>
      <c r="C3329" t="s">
        <v>279</v>
      </c>
      <c r="D3329" t="s">
        <v>347</v>
      </c>
      <c r="E3329">
        <v>8045.3</v>
      </c>
      <c r="F3329">
        <v>2.81</v>
      </c>
      <c r="G3329">
        <v>9.6</v>
      </c>
      <c r="H3329">
        <v>10.9</v>
      </c>
      <c r="I3329">
        <v>10.31</v>
      </c>
      <c r="J3329">
        <v>10.93</v>
      </c>
    </row>
    <row r="3331" spans="1:10" x14ac:dyDescent="0.35">
      <c r="A3331" t="s">
        <v>245</v>
      </c>
      <c r="B3331">
        <v>21</v>
      </c>
      <c r="C3331" t="s">
        <v>279</v>
      </c>
      <c r="D3331" t="s">
        <v>348</v>
      </c>
      <c r="E3331">
        <v>1577.3</v>
      </c>
      <c r="F3331">
        <v>2.81</v>
      </c>
      <c r="G3331">
        <v>9.6</v>
      </c>
      <c r="H3331">
        <v>10.9</v>
      </c>
      <c r="I3331">
        <v>10.31</v>
      </c>
      <c r="J3331">
        <v>10.93</v>
      </c>
    </row>
    <row r="3333" spans="1:10" x14ac:dyDescent="0.35">
      <c r="A3333" t="s">
        <v>245</v>
      </c>
      <c r="B3333">
        <v>22</v>
      </c>
      <c r="C3333" t="s">
        <v>279</v>
      </c>
      <c r="D3333" t="s">
        <v>349</v>
      </c>
      <c r="E3333">
        <v>5758</v>
      </c>
      <c r="F3333">
        <v>2.81</v>
      </c>
      <c r="G3333">
        <v>9.6</v>
      </c>
      <c r="H3333">
        <v>10.9</v>
      </c>
      <c r="I3333">
        <v>10.31</v>
      </c>
      <c r="J3333">
        <v>10.93</v>
      </c>
    </row>
    <row r="3335" spans="1:10" x14ac:dyDescent="0.35">
      <c r="A3335" t="s">
        <v>245</v>
      </c>
      <c r="B3335">
        <v>23</v>
      </c>
      <c r="C3335" t="s">
        <v>279</v>
      </c>
      <c r="D3335" t="s">
        <v>350</v>
      </c>
      <c r="E3335">
        <v>1821.5</v>
      </c>
      <c r="F3335">
        <v>2.81</v>
      </c>
      <c r="G3335">
        <v>9.6</v>
      </c>
      <c r="H3335">
        <v>10.9</v>
      </c>
      <c r="I3335">
        <v>10.31</v>
      </c>
      <c r="J3335">
        <v>10.93</v>
      </c>
    </row>
    <row r="3337" spans="1:10" x14ac:dyDescent="0.35">
      <c r="A3337" t="s">
        <v>245</v>
      </c>
      <c r="B3337">
        <v>24</v>
      </c>
      <c r="C3337" t="s">
        <v>279</v>
      </c>
      <c r="D3337" t="s">
        <v>351</v>
      </c>
      <c r="E3337">
        <v>12151</v>
      </c>
      <c r="F3337">
        <v>2.81</v>
      </c>
      <c r="G3337">
        <v>9.6</v>
      </c>
      <c r="H3337">
        <v>10.9</v>
      </c>
      <c r="I3337">
        <v>10.31</v>
      </c>
      <c r="J3337">
        <v>10.93</v>
      </c>
    </row>
    <row r="3339" spans="1:10" x14ac:dyDescent="0.35">
      <c r="A3339" t="s">
        <v>245</v>
      </c>
      <c r="B3339">
        <v>1</v>
      </c>
      <c r="C3339" t="s">
        <v>282</v>
      </c>
      <c r="D3339" t="s">
        <v>352</v>
      </c>
      <c r="E3339">
        <v>2523.6999999999998</v>
      </c>
      <c r="F3339">
        <v>2523.6999999999998</v>
      </c>
      <c r="G3339">
        <v>6.9</v>
      </c>
      <c r="H3339">
        <v>4</v>
      </c>
    </row>
    <row r="3341" spans="1:10" x14ac:dyDescent="0.35">
      <c r="A3341" t="s">
        <v>245</v>
      </c>
      <c r="B3341">
        <v>2</v>
      </c>
      <c r="C3341" t="s">
        <v>282</v>
      </c>
      <c r="D3341" t="s">
        <v>353</v>
      </c>
      <c r="E3341">
        <v>9152.9</v>
      </c>
      <c r="F3341">
        <v>9152.9</v>
      </c>
      <c r="G3341">
        <v>6.74</v>
      </c>
      <c r="H3341">
        <v>4</v>
      </c>
    </row>
    <row r="3343" spans="1:10" x14ac:dyDescent="0.35">
      <c r="A3343" t="s">
        <v>245</v>
      </c>
      <c r="B3343">
        <v>3</v>
      </c>
      <c r="C3343" t="s">
        <v>282</v>
      </c>
      <c r="D3343" t="s">
        <v>354</v>
      </c>
      <c r="E3343">
        <v>2182.5</v>
      </c>
      <c r="F3343">
        <v>2182.5</v>
      </c>
      <c r="G3343">
        <v>6.5</v>
      </c>
      <c r="H3343">
        <v>4</v>
      </c>
    </row>
    <row r="3345" spans="1:8" x14ac:dyDescent="0.35">
      <c r="A3345" t="s">
        <v>245</v>
      </c>
      <c r="B3345">
        <v>4</v>
      </c>
      <c r="C3345" t="s">
        <v>282</v>
      </c>
      <c r="D3345" t="s">
        <v>355</v>
      </c>
      <c r="E3345">
        <v>7922.1</v>
      </c>
      <c r="F3345">
        <v>7922.1</v>
      </c>
      <c r="G3345">
        <v>6.71</v>
      </c>
      <c r="H3345">
        <v>4</v>
      </c>
    </row>
    <row r="3347" spans="1:8" x14ac:dyDescent="0.35">
      <c r="A3347" t="s">
        <v>245</v>
      </c>
      <c r="B3347">
        <v>5</v>
      </c>
      <c r="C3347" t="s">
        <v>282</v>
      </c>
      <c r="D3347" t="s">
        <v>356</v>
      </c>
      <c r="E3347">
        <v>2763.3</v>
      </c>
      <c r="F3347">
        <v>2763.3</v>
      </c>
      <c r="G3347">
        <v>6.82</v>
      </c>
      <c r="H3347">
        <v>4</v>
      </c>
    </row>
    <row r="3349" spans="1:8" x14ac:dyDescent="0.35">
      <c r="A3349" t="s">
        <v>245</v>
      </c>
      <c r="B3349">
        <v>6</v>
      </c>
      <c r="C3349" t="s">
        <v>282</v>
      </c>
      <c r="D3349" t="s">
        <v>357</v>
      </c>
      <c r="E3349">
        <v>9263.4</v>
      </c>
      <c r="F3349">
        <v>9263.4</v>
      </c>
      <c r="G3349">
        <v>6.73</v>
      </c>
      <c r="H3349">
        <v>4</v>
      </c>
    </row>
    <row r="3351" spans="1:8" x14ac:dyDescent="0.35">
      <c r="A3351" t="s">
        <v>245</v>
      </c>
      <c r="B3351">
        <v>7</v>
      </c>
      <c r="C3351" t="s">
        <v>282</v>
      </c>
      <c r="D3351" t="s">
        <v>358</v>
      </c>
      <c r="E3351">
        <v>2516.8000000000002</v>
      </c>
      <c r="F3351">
        <v>2516.8000000000002</v>
      </c>
      <c r="G3351">
        <v>6.9</v>
      </c>
      <c r="H3351">
        <v>4</v>
      </c>
    </row>
    <row r="3353" spans="1:8" x14ac:dyDescent="0.35">
      <c r="A3353" t="s">
        <v>245</v>
      </c>
      <c r="B3353">
        <v>8</v>
      </c>
      <c r="C3353" t="s">
        <v>282</v>
      </c>
      <c r="D3353" t="s">
        <v>359</v>
      </c>
      <c r="E3353">
        <v>17000</v>
      </c>
      <c r="F3353">
        <v>17000</v>
      </c>
      <c r="G3353">
        <v>6.8</v>
      </c>
      <c r="H3353">
        <v>4</v>
      </c>
    </row>
    <row r="3355" spans="1:8" x14ac:dyDescent="0.35">
      <c r="A3355" t="s">
        <v>245</v>
      </c>
      <c r="B3355">
        <v>9</v>
      </c>
      <c r="C3355" t="s">
        <v>282</v>
      </c>
      <c r="D3355" t="s">
        <v>360</v>
      </c>
      <c r="E3355">
        <v>2175.9</v>
      </c>
      <c r="F3355">
        <v>2175.9</v>
      </c>
      <c r="G3355">
        <v>6.5</v>
      </c>
      <c r="H3355">
        <v>4</v>
      </c>
    </row>
    <row r="3357" spans="1:8" x14ac:dyDescent="0.35">
      <c r="A3357" t="s">
        <v>245</v>
      </c>
      <c r="B3357">
        <v>10</v>
      </c>
      <c r="C3357" t="s">
        <v>282</v>
      </c>
      <c r="D3357" t="s">
        <v>361</v>
      </c>
      <c r="E3357">
        <v>15933.9</v>
      </c>
      <c r="F3357">
        <v>15933.9</v>
      </c>
      <c r="G3357">
        <v>6.7</v>
      </c>
      <c r="H3357">
        <v>4</v>
      </c>
    </row>
    <row r="3359" spans="1:8" x14ac:dyDescent="0.35">
      <c r="A3359" t="s">
        <v>245</v>
      </c>
      <c r="B3359">
        <v>11</v>
      </c>
      <c r="C3359" t="s">
        <v>282</v>
      </c>
      <c r="D3359" t="s">
        <v>362</v>
      </c>
      <c r="E3359">
        <v>2751</v>
      </c>
      <c r="F3359">
        <v>2751</v>
      </c>
      <c r="G3359">
        <v>6.82</v>
      </c>
      <c r="H3359">
        <v>4</v>
      </c>
    </row>
    <row r="3361" spans="1:8" x14ac:dyDescent="0.35">
      <c r="A3361" t="s">
        <v>245</v>
      </c>
      <c r="B3361">
        <v>12</v>
      </c>
      <c r="C3361" t="s">
        <v>282</v>
      </c>
      <c r="D3361" t="s">
        <v>363</v>
      </c>
      <c r="E3361">
        <v>17097.099999999999</v>
      </c>
      <c r="F3361">
        <v>17097.099999999999</v>
      </c>
      <c r="G3361">
        <v>6.79</v>
      </c>
      <c r="H3361">
        <v>4</v>
      </c>
    </row>
    <row r="3363" spans="1:8" x14ac:dyDescent="0.35">
      <c r="A3363" t="s">
        <v>245</v>
      </c>
      <c r="B3363">
        <v>13</v>
      </c>
      <c r="C3363" t="s">
        <v>282</v>
      </c>
      <c r="D3363" t="s">
        <v>364</v>
      </c>
      <c r="E3363">
        <v>2510.8000000000002</v>
      </c>
      <c r="F3363">
        <v>2510.8000000000002</v>
      </c>
      <c r="G3363">
        <v>6.9</v>
      </c>
      <c r="H3363">
        <v>4</v>
      </c>
    </row>
    <row r="3365" spans="1:8" x14ac:dyDescent="0.35">
      <c r="A3365" t="s">
        <v>245</v>
      </c>
      <c r="B3365">
        <v>14</v>
      </c>
      <c r="C3365" t="s">
        <v>282</v>
      </c>
      <c r="D3365" t="s">
        <v>365</v>
      </c>
      <c r="E3365">
        <v>16570.3</v>
      </c>
      <c r="F3365">
        <v>16570.3</v>
      </c>
      <c r="G3365">
        <v>6.82</v>
      </c>
      <c r="H3365">
        <v>4</v>
      </c>
    </row>
    <row r="3367" spans="1:8" x14ac:dyDescent="0.35">
      <c r="A3367" t="s">
        <v>245</v>
      </c>
      <c r="B3367">
        <v>15</v>
      </c>
      <c r="C3367" t="s">
        <v>282</v>
      </c>
      <c r="D3367" t="s">
        <v>366</v>
      </c>
      <c r="E3367">
        <v>2172.8000000000002</v>
      </c>
      <c r="F3367">
        <v>2172.8000000000002</v>
      </c>
      <c r="G3367">
        <v>6.5</v>
      </c>
      <c r="H3367">
        <v>4</v>
      </c>
    </row>
    <row r="3369" spans="1:8" x14ac:dyDescent="0.35">
      <c r="A3369" t="s">
        <v>245</v>
      </c>
      <c r="B3369">
        <v>16</v>
      </c>
      <c r="C3369" t="s">
        <v>282</v>
      </c>
      <c r="D3369" t="s">
        <v>367</v>
      </c>
      <c r="E3369">
        <v>7758.2</v>
      </c>
      <c r="F3369">
        <v>7758.2</v>
      </c>
      <c r="G3369">
        <v>6.72</v>
      </c>
      <c r="H3369">
        <v>4</v>
      </c>
    </row>
    <row r="3371" spans="1:8" x14ac:dyDescent="0.35">
      <c r="A3371" t="s">
        <v>245</v>
      </c>
      <c r="B3371">
        <v>17</v>
      </c>
      <c r="C3371" t="s">
        <v>282</v>
      </c>
      <c r="D3371" t="s">
        <v>368</v>
      </c>
      <c r="E3371">
        <v>2762.1</v>
      </c>
      <c r="F3371">
        <v>2762.1</v>
      </c>
      <c r="G3371">
        <v>6.82</v>
      </c>
      <c r="H3371">
        <v>4</v>
      </c>
    </row>
    <row r="3373" spans="1:8" x14ac:dyDescent="0.35">
      <c r="A3373" t="s">
        <v>245</v>
      </c>
      <c r="B3373">
        <v>18</v>
      </c>
      <c r="C3373" t="s">
        <v>282</v>
      </c>
      <c r="D3373" t="s">
        <v>369</v>
      </c>
      <c r="E3373">
        <v>10973.2</v>
      </c>
      <c r="F3373">
        <v>10973.2</v>
      </c>
      <c r="G3373">
        <v>6.71</v>
      </c>
      <c r="H3373">
        <v>4</v>
      </c>
    </row>
    <row r="3375" spans="1:8" x14ac:dyDescent="0.35">
      <c r="A3375" t="s">
        <v>245</v>
      </c>
      <c r="B3375">
        <v>19</v>
      </c>
      <c r="C3375" t="s">
        <v>282</v>
      </c>
      <c r="D3375" t="s">
        <v>370</v>
      </c>
      <c r="E3375">
        <v>2761.1</v>
      </c>
      <c r="F3375">
        <v>2761.1</v>
      </c>
      <c r="G3375">
        <v>6.82</v>
      </c>
      <c r="H3375">
        <v>4</v>
      </c>
    </row>
    <row r="3377" spans="1:10" x14ac:dyDescent="0.35">
      <c r="A3377" t="s">
        <v>245</v>
      </c>
      <c r="B3377">
        <v>20</v>
      </c>
      <c r="C3377" t="s">
        <v>282</v>
      </c>
      <c r="D3377" t="s">
        <v>371</v>
      </c>
      <c r="E3377">
        <v>11081.7</v>
      </c>
      <c r="F3377">
        <v>11081.7</v>
      </c>
      <c r="G3377">
        <v>6.81</v>
      </c>
      <c r="H3377">
        <v>4</v>
      </c>
    </row>
    <row r="3379" spans="1:10" x14ac:dyDescent="0.35">
      <c r="A3379" t="s">
        <v>245</v>
      </c>
      <c r="B3379">
        <v>21</v>
      </c>
      <c r="C3379" t="s">
        <v>282</v>
      </c>
      <c r="D3379" t="s">
        <v>372</v>
      </c>
      <c r="E3379">
        <v>2172.6</v>
      </c>
      <c r="F3379">
        <v>2172.6</v>
      </c>
      <c r="G3379">
        <v>6.5</v>
      </c>
      <c r="H3379">
        <v>4</v>
      </c>
    </row>
    <row r="3381" spans="1:10" x14ac:dyDescent="0.35">
      <c r="A3381" t="s">
        <v>245</v>
      </c>
      <c r="B3381">
        <v>22</v>
      </c>
      <c r="C3381" t="s">
        <v>282</v>
      </c>
      <c r="D3381" t="s">
        <v>373</v>
      </c>
      <c r="E3381">
        <v>7931.2</v>
      </c>
      <c r="F3381">
        <v>7931.2</v>
      </c>
      <c r="G3381">
        <v>6.71</v>
      </c>
      <c r="H3381">
        <v>4</v>
      </c>
    </row>
    <row r="3383" spans="1:10" x14ac:dyDescent="0.35">
      <c r="A3383" t="s">
        <v>245</v>
      </c>
      <c r="B3383">
        <v>23</v>
      </c>
      <c r="C3383" t="s">
        <v>282</v>
      </c>
      <c r="D3383" t="s">
        <v>374</v>
      </c>
      <c r="E3383">
        <v>2509</v>
      </c>
      <c r="F3383">
        <v>2509</v>
      </c>
      <c r="G3383">
        <v>6.9</v>
      </c>
      <c r="H3383">
        <v>4</v>
      </c>
    </row>
    <row r="3385" spans="1:10" x14ac:dyDescent="0.35">
      <c r="A3385" t="s">
        <v>245</v>
      </c>
      <c r="B3385">
        <v>24</v>
      </c>
      <c r="C3385" t="s">
        <v>282</v>
      </c>
      <c r="D3385" t="s">
        <v>375</v>
      </c>
      <c r="E3385">
        <v>16736.900000000001</v>
      </c>
      <c r="F3385">
        <v>16736.900000000001</v>
      </c>
      <c r="G3385">
        <v>6.81</v>
      </c>
      <c r="H3385">
        <v>4</v>
      </c>
    </row>
    <row r="3387" spans="1:10" x14ac:dyDescent="0.35">
      <c r="A3387" t="s">
        <v>248</v>
      </c>
      <c r="B3387">
        <v>1</v>
      </c>
      <c r="C3387" t="s">
        <v>279</v>
      </c>
      <c r="D3387" t="s">
        <v>328</v>
      </c>
      <c r="E3387">
        <v>2013.1</v>
      </c>
      <c r="F3387">
        <v>2.81</v>
      </c>
      <c r="G3387">
        <v>9.6</v>
      </c>
      <c r="H3387">
        <v>10.9</v>
      </c>
      <c r="I3387">
        <v>10.31</v>
      </c>
      <c r="J3387">
        <v>10.93</v>
      </c>
    </row>
    <row r="3389" spans="1:10" x14ac:dyDescent="0.35">
      <c r="A3389" t="s">
        <v>248</v>
      </c>
      <c r="B3389">
        <v>2</v>
      </c>
      <c r="C3389" t="s">
        <v>279</v>
      </c>
      <c r="D3389" t="s">
        <v>329</v>
      </c>
      <c r="E3389">
        <v>7666.2</v>
      </c>
      <c r="F3389">
        <v>2.81</v>
      </c>
      <c r="G3389">
        <v>9.6</v>
      </c>
      <c r="H3389">
        <v>10.9</v>
      </c>
      <c r="I3389">
        <v>10.31</v>
      </c>
      <c r="J3389">
        <v>10.93</v>
      </c>
    </row>
    <row r="3391" spans="1:10" x14ac:dyDescent="0.35">
      <c r="A3391" t="s">
        <v>248</v>
      </c>
      <c r="B3391">
        <v>3</v>
      </c>
      <c r="C3391" t="s">
        <v>279</v>
      </c>
      <c r="D3391" t="s">
        <v>330</v>
      </c>
      <c r="E3391">
        <v>1608.3</v>
      </c>
      <c r="F3391">
        <v>2.81</v>
      </c>
      <c r="G3391">
        <v>9.6</v>
      </c>
      <c r="H3391">
        <v>10.9</v>
      </c>
      <c r="I3391">
        <v>10.31</v>
      </c>
      <c r="J3391">
        <v>10.93</v>
      </c>
    </row>
    <row r="3393" spans="1:10" x14ac:dyDescent="0.35">
      <c r="A3393" t="s">
        <v>248</v>
      </c>
      <c r="B3393">
        <v>4</v>
      </c>
      <c r="C3393" t="s">
        <v>279</v>
      </c>
      <c r="D3393" t="s">
        <v>331</v>
      </c>
      <c r="E3393">
        <v>6636.5</v>
      </c>
      <c r="F3393">
        <v>2.81</v>
      </c>
      <c r="G3393">
        <v>9.6</v>
      </c>
      <c r="H3393">
        <v>10.9</v>
      </c>
      <c r="I3393">
        <v>10.31</v>
      </c>
      <c r="J3393">
        <v>10.93</v>
      </c>
    </row>
    <row r="3395" spans="1:10" x14ac:dyDescent="0.35">
      <c r="A3395" t="s">
        <v>248</v>
      </c>
      <c r="B3395">
        <v>5</v>
      </c>
      <c r="C3395" t="s">
        <v>279</v>
      </c>
      <c r="D3395" t="s">
        <v>332</v>
      </c>
      <c r="E3395">
        <v>2126.5</v>
      </c>
      <c r="F3395">
        <v>2.81</v>
      </c>
      <c r="G3395">
        <v>9.6</v>
      </c>
      <c r="H3395">
        <v>10.9</v>
      </c>
      <c r="I3395">
        <v>10.31</v>
      </c>
      <c r="J3395">
        <v>10.93</v>
      </c>
    </row>
    <row r="3397" spans="1:10" x14ac:dyDescent="0.35">
      <c r="A3397" t="s">
        <v>248</v>
      </c>
      <c r="B3397">
        <v>6</v>
      </c>
      <c r="C3397" t="s">
        <v>279</v>
      </c>
      <c r="D3397" t="s">
        <v>333</v>
      </c>
      <c r="E3397">
        <v>7738.1</v>
      </c>
      <c r="F3397">
        <v>2.81</v>
      </c>
      <c r="G3397">
        <v>9.6</v>
      </c>
      <c r="H3397">
        <v>10.9</v>
      </c>
      <c r="I3397">
        <v>10.31</v>
      </c>
      <c r="J3397">
        <v>10.93</v>
      </c>
    </row>
    <row r="3399" spans="1:10" x14ac:dyDescent="0.35">
      <c r="A3399" t="s">
        <v>248</v>
      </c>
      <c r="B3399">
        <v>7</v>
      </c>
      <c r="C3399" t="s">
        <v>279</v>
      </c>
      <c r="D3399" t="s">
        <v>334</v>
      </c>
      <c r="E3399">
        <v>2007.1</v>
      </c>
      <c r="F3399">
        <v>2.81</v>
      </c>
      <c r="G3399">
        <v>9.6</v>
      </c>
      <c r="H3399">
        <v>10.9</v>
      </c>
      <c r="I3399">
        <v>10.31</v>
      </c>
      <c r="J3399">
        <v>10.93</v>
      </c>
    </row>
    <row r="3401" spans="1:10" x14ac:dyDescent="0.35">
      <c r="A3401" t="s">
        <v>248</v>
      </c>
      <c r="B3401">
        <v>8</v>
      </c>
      <c r="C3401" t="s">
        <v>279</v>
      </c>
      <c r="D3401" t="s">
        <v>335</v>
      </c>
      <c r="E3401">
        <v>13467.6</v>
      </c>
      <c r="F3401">
        <v>2.81</v>
      </c>
      <c r="G3401">
        <v>9.6</v>
      </c>
      <c r="H3401">
        <v>10.9</v>
      </c>
      <c r="I3401">
        <v>10.31</v>
      </c>
      <c r="J3401">
        <v>10.93</v>
      </c>
    </row>
    <row r="3403" spans="1:10" x14ac:dyDescent="0.35">
      <c r="A3403" t="s">
        <v>248</v>
      </c>
      <c r="B3403">
        <v>9</v>
      </c>
      <c r="C3403" t="s">
        <v>279</v>
      </c>
      <c r="D3403" t="s">
        <v>336</v>
      </c>
      <c r="E3403">
        <v>1600.4</v>
      </c>
      <c r="F3403">
        <v>2.81</v>
      </c>
      <c r="G3403">
        <v>9.6</v>
      </c>
      <c r="H3403">
        <v>10.9</v>
      </c>
      <c r="I3403">
        <v>10.31</v>
      </c>
      <c r="J3403">
        <v>10.93</v>
      </c>
    </row>
    <row r="3405" spans="1:10" x14ac:dyDescent="0.35">
      <c r="A3405" t="s">
        <v>248</v>
      </c>
      <c r="B3405">
        <v>10</v>
      </c>
      <c r="C3405" t="s">
        <v>279</v>
      </c>
      <c r="D3405" t="s">
        <v>337</v>
      </c>
      <c r="E3405">
        <v>12555.3</v>
      </c>
      <c r="F3405">
        <v>2.81</v>
      </c>
      <c r="G3405">
        <v>9.6</v>
      </c>
      <c r="H3405">
        <v>10.9</v>
      </c>
      <c r="I3405">
        <v>10.31</v>
      </c>
      <c r="J3405">
        <v>10.93</v>
      </c>
    </row>
    <row r="3407" spans="1:10" x14ac:dyDescent="0.35">
      <c r="A3407" t="s">
        <v>248</v>
      </c>
      <c r="B3407">
        <v>11</v>
      </c>
      <c r="C3407" t="s">
        <v>279</v>
      </c>
      <c r="D3407" t="s">
        <v>338</v>
      </c>
      <c r="E3407">
        <v>2119.8000000000002</v>
      </c>
      <c r="F3407">
        <v>2.81</v>
      </c>
      <c r="G3407">
        <v>9.6</v>
      </c>
      <c r="H3407">
        <v>10.9</v>
      </c>
      <c r="I3407">
        <v>10.31</v>
      </c>
      <c r="J3407">
        <v>10.93</v>
      </c>
    </row>
    <row r="3409" spans="1:10" x14ac:dyDescent="0.35">
      <c r="A3409" t="s">
        <v>248</v>
      </c>
      <c r="B3409">
        <v>12</v>
      </c>
      <c r="C3409" t="s">
        <v>279</v>
      </c>
      <c r="D3409" t="s">
        <v>339</v>
      </c>
      <c r="E3409">
        <v>13472.5</v>
      </c>
      <c r="F3409">
        <v>2.81</v>
      </c>
      <c r="G3409">
        <v>9.6</v>
      </c>
      <c r="H3409">
        <v>10.9</v>
      </c>
      <c r="I3409">
        <v>10.31</v>
      </c>
      <c r="J3409">
        <v>10.93</v>
      </c>
    </row>
    <row r="3411" spans="1:10" x14ac:dyDescent="0.35">
      <c r="A3411" t="s">
        <v>248</v>
      </c>
      <c r="B3411">
        <v>13</v>
      </c>
      <c r="C3411" t="s">
        <v>279</v>
      </c>
      <c r="D3411" t="s">
        <v>340</v>
      </c>
      <c r="E3411">
        <v>2004.6</v>
      </c>
      <c r="F3411">
        <v>2.81</v>
      </c>
      <c r="G3411">
        <v>9.6</v>
      </c>
      <c r="H3411">
        <v>10.9</v>
      </c>
      <c r="I3411">
        <v>10.31</v>
      </c>
      <c r="J3411">
        <v>10.93</v>
      </c>
    </row>
    <row r="3413" spans="1:10" x14ac:dyDescent="0.35">
      <c r="A3413" t="s">
        <v>248</v>
      </c>
      <c r="B3413">
        <v>14</v>
      </c>
      <c r="C3413" t="s">
        <v>279</v>
      </c>
      <c r="D3413" t="s">
        <v>341</v>
      </c>
      <c r="E3413">
        <v>13297.8</v>
      </c>
      <c r="F3413">
        <v>2.81</v>
      </c>
      <c r="G3413">
        <v>9.6</v>
      </c>
      <c r="H3413">
        <v>10.9</v>
      </c>
      <c r="I3413">
        <v>10.31</v>
      </c>
      <c r="J3413">
        <v>10.93</v>
      </c>
    </row>
    <row r="3415" spans="1:10" x14ac:dyDescent="0.35">
      <c r="A3415" t="s">
        <v>248</v>
      </c>
      <c r="B3415">
        <v>15</v>
      </c>
      <c r="C3415" t="s">
        <v>279</v>
      </c>
      <c r="D3415" t="s">
        <v>342</v>
      </c>
      <c r="E3415">
        <v>1599.1</v>
      </c>
      <c r="F3415">
        <v>2.81</v>
      </c>
      <c r="G3415">
        <v>9.6</v>
      </c>
      <c r="H3415">
        <v>10.9</v>
      </c>
      <c r="I3415">
        <v>10.31</v>
      </c>
      <c r="J3415">
        <v>10.93</v>
      </c>
    </row>
    <row r="3417" spans="1:10" x14ac:dyDescent="0.35">
      <c r="A3417" t="s">
        <v>248</v>
      </c>
      <c r="B3417">
        <v>16</v>
      </c>
      <c r="C3417" t="s">
        <v>279</v>
      </c>
      <c r="D3417" t="s">
        <v>343</v>
      </c>
      <c r="E3417">
        <v>6544.3</v>
      </c>
      <c r="F3417">
        <v>2.81</v>
      </c>
      <c r="G3417">
        <v>9.6</v>
      </c>
      <c r="H3417">
        <v>10.9</v>
      </c>
      <c r="I3417">
        <v>10.31</v>
      </c>
      <c r="J3417">
        <v>10.93</v>
      </c>
    </row>
    <row r="3419" spans="1:10" x14ac:dyDescent="0.35">
      <c r="A3419" t="s">
        <v>248</v>
      </c>
      <c r="B3419">
        <v>17</v>
      </c>
      <c r="C3419" t="s">
        <v>279</v>
      </c>
      <c r="D3419" t="s">
        <v>344</v>
      </c>
      <c r="E3419">
        <v>2124.3000000000002</v>
      </c>
      <c r="F3419">
        <v>2.81</v>
      </c>
      <c r="G3419">
        <v>9.6</v>
      </c>
      <c r="H3419">
        <v>10.9</v>
      </c>
      <c r="I3419">
        <v>10.31</v>
      </c>
      <c r="J3419">
        <v>10.93</v>
      </c>
    </row>
    <row r="3421" spans="1:10" x14ac:dyDescent="0.35">
      <c r="A3421" t="s">
        <v>248</v>
      </c>
      <c r="B3421">
        <v>18</v>
      </c>
      <c r="C3421" t="s">
        <v>279</v>
      </c>
      <c r="D3421" t="s">
        <v>345</v>
      </c>
      <c r="E3421">
        <v>9282.7000000000007</v>
      </c>
      <c r="F3421">
        <v>2.81</v>
      </c>
      <c r="G3421">
        <v>9.6</v>
      </c>
      <c r="H3421">
        <v>10.9</v>
      </c>
      <c r="I3421">
        <v>10.31</v>
      </c>
      <c r="J3421">
        <v>10.93</v>
      </c>
    </row>
    <row r="3423" spans="1:10" x14ac:dyDescent="0.35">
      <c r="A3423" t="s">
        <v>248</v>
      </c>
      <c r="B3423">
        <v>19</v>
      </c>
      <c r="C3423" t="s">
        <v>279</v>
      </c>
      <c r="D3423" t="s">
        <v>346</v>
      </c>
      <c r="E3423">
        <v>2124.5</v>
      </c>
      <c r="F3423">
        <v>2.81</v>
      </c>
      <c r="G3423">
        <v>9.6</v>
      </c>
      <c r="H3423">
        <v>10.9</v>
      </c>
      <c r="I3423">
        <v>10.31</v>
      </c>
      <c r="J3423">
        <v>10.93</v>
      </c>
    </row>
    <row r="3425" spans="1:10" x14ac:dyDescent="0.35">
      <c r="A3425" t="s">
        <v>248</v>
      </c>
      <c r="B3425">
        <v>20</v>
      </c>
      <c r="C3425" t="s">
        <v>279</v>
      </c>
      <c r="D3425" t="s">
        <v>347</v>
      </c>
      <c r="E3425">
        <v>9374</v>
      </c>
      <c r="F3425">
        <v>2.81</v>
      </c>
      <c r="G3425">
        <v>9.6</v>
      </c>
      <c r="H3425">
        <v>10.9</v>
      </c>
      <c r="I3425">
        <v>10.31</v>
      </c>
      <c r="J3425">
        <v>10.93</v>
      </c>
    </row>
    <row r="3427" spans="1:10" x14ac:dyDescent="0.35">
      <c r="A3427" t="s">
        <v>248</v>
      </c>
      <c r="B3427">
        <v>21</v>
      </c>
      <c r="C3427" t="s">
        <v>279</v>
      </c>
      <c r="D3427" t="s">
        <v>348</v>
      </c>
      <c r="E3427">
        <v>1599.2</v>
      </c>
      <c r="F3427">
        <v>2.81</v>
      </c>
      <c r="G3427">
        <v>9.6</v>
      </c>
      <c r="H3427">
        <v>10.9</v>
      </c>
      <c r="I3427">
        <v>10.31</v>
      </c>
      <c r="J3427">
        <v>10.93</v>
      </c>
    </row>
    <row r="3429" spans="1:10" x14ac:dyDescent="0.35">
      <c r="A3429" t="s">
        <v>248</v>
      </c>
      <c r="B3429">
        <v>22</v>
      </c>
      <c r="C3429" t="s">
        <v>279</v>
      </c>
      <c r="D3429" t="s">
        <v>349</v>
      </c>
      <c r="E3429">
        <v>6546.3</v>
      </c>
      <c r="F3429">
        <v>2.81</v>
      </c>
      <c r="G3429">
        <v>9.6</v>
      </c>
      <c r="H3429">
        <v>10.9</v>
      </c>
      <c r="I3429">
        <v>10.31</v>
      </c>
      <c r="J3429">
        <v>10.93</v>
      </c>
    </row>
    <row r="3431" spans="1:10" x14ac:dyDescent="0.35">
      <c r="A3431" t="s">
        <v>248</v>
      </c>
      <c r="B3431">
        <v>23</v>
      </c>
      <c r="C3431" t="s">
        <v>279</v>
      </c>
      <c r="D3431" t="s">
        <v>350</v>
      </c>
      <c r="E3431">
        <v>2004.6</v>
      </c>
      <c r="F3431">
        <v>2.81</v>
      </c>
      <c r="G3431">
        <v>9.6</v>
      </c>
      <c r="H3431">
        <v>10.9</v>
      </c>
      <c r="I3431">
        <v>10.31</v>
      </c>
      <c r="J3431">
        <v>10.93</v>
      </c>
    </row>
    <row r="3433" spans="1:10" x14ac:dyDescent="0.35">
      <c r="A3433" t="s">
        <v>248</v>
      </c>
      <c r="B3433">
        <v>24</v>
      </c>
      <c r="C3433" t="s">
        <v>279</v>
      </c>
      <c r="D3433" t="s">
        <v>351</v>
      </c>
      <c r="E3433">
        <v>13326.6</v>
      </c>
      <c r="F3433">
        <v>2.81</v>
      </c>
      <c r="G3433">
        <v>9.6</v>
      </c>
      <c r="H3433">
        <v>10.9</v>
      </c>
      <c r="I3433">
        <v>10.31</v>
      </c>
      <c r="J3433">
        <v>10.93</v>
      </c>
    </row>
    <row r="3435" spans="1:10" x14ac:dyDescent="0.35">
      <c r="A3435" t="s">
        <v>248</v>
      </c>
      <c r="B3435">
        <v>1</v>
      </c>
      <c r="C3435" t="s">
        <v>282</v>
      </c>
      <c r="D3435" t="s">
        <v>352</v>
      </c>
      <c r="E3435">
        <v>2772.9</v>
      </c>
      <c r="F3435">
        <v>2772.9</v>
      </c>
      <c r="G3435">
        <v>6.81</v>
      </c>
      <c r="H3435">
        <v>4</v>
      </c>
    </row>
    <row r="3437" spans="1:10" x14ac:dyDescent="0.35">
      <c r="A3437" t="s">
        <v>248</v>
      </c>
      <c r="B3437">
        <v>2</v>
      </c>
      <c r="C3437" t="s">
        <v>282</v>
      </c>
      <c r="D3437" t="s">
        <v>353</v>
      </c>
      <c r="E3437">
        <v>10559.5</v>
      </c>
      <c r="F3437">
        <v>10559.5</v>
      </c>
      <c r="G3437">
        <v>6.74</v>
      </c>
      <c r="H3437">
        <v>4</v>
      </c>
    </row>
    <row r="3439" spans="1:10" x14ac:dyDescent="0.35">
      <c r="A3439" t="s">
        <v>248</v>
      </c>
      <c r="B3439">
        <v>3</v>
      </c>
      <c r="C3439" t="s">
        <v>282</v>
      </c>
      <c r="D3439" t="s">
        <v>354</v>
      </c>
      <c r="E3439">
        <v>2215.4</v>
      </c>
      <c r="F3439">
        <v>2215.4</v>
      </c>
      <c r="G3439">
        <v>7</v>
      </c>
      <c r="H3439">
        <v>4</v>
      </c>
    </row>
    <row r="3441" spans="1:8" x14ac:dyDescent="0.35">
      <c r="A3441" t="s">
        <v>248</v>
      </c>
      <c r="B3441">
        <v>4</v>
      </c>
      <c r="C3441" t="s">
        <v>282</v>
      </c>
      <c r="D3441" t="s">
        <v>355</v>
      </c>
      <c r="E3441">
        <v>9141.2999999999993</v>
      </c>
      <c r="F3441">
        <v>9141.2999999999993</v>
      </c>
      <c r="G3441">
        <v>6.74</v>
      </c>
      <c r="H3441">
        <v>4</v>
      </c>
    </row>
    <row r="3443" spans="1:8" x14ac:dyDescent="0.35">
      <c r="A3443" t="s">
        <v>248</v>
      </c>
      <c r="B3443">
        <v>5</v>
      </c>
      <c r="C3443" t="s">
        <v>282</v>
      </c>
      <c r="D3443" t="s">
        <v>356</v>
      </c>
      <c r="E3443">
        <v>2929</v>
      </c>
      <c r="F3443">
        <v>2929</v>
      </c>
      <c r="G3443">
        <v>6.77</v>
      </c>
      <c r="H3443">
        <v>4</v>
      </c>
    </row>
    <row r="3445" spans="1:8" x14ac:dyDescent="0.35">
      <c r="A3445" t="s">
        <v>248</v>
      </c>
      <c r="B3445">
        <v>6</v>
      </c>
      <c r="C3445" t="s">
        <v>282</v>
      </c>
      <c r="D3445" t="s">
        <v>357</v>
      </c>
      <c r="E3445">
        <v>10658.6</v>
      </c>
      <c r="F3445">
        <v>10658.6</v>
      </c>
      <c r="G3445">
        <v>6.74</v>
      </c>
      <c r="H3445">
        <v>4</v>
      </c>
    </row>
    <row r="3447" spans="1:8" x14ac:dyDescent="0.35">
      <c r="A3447" t="s">
        <v>248</v>
      </c>
      <c r="B3447">
        <v>7</v>
      </c>
      <c r="C3447" t="s">
        <v>282</v>
      </c>
      <c r="D3447" t="s">
        <v>358</v>
      </c>
      <c r="E3447">
        <v>2764.6</v>
      </c>
      <c r="F3447">
        <v>2764.6</v>
      </c>
      <c r="G3447">
        <v>6.82</v>
      </c>
      <c r="H3447">
        <v>4</v>
      </c>
    </row>
    <row r="3449" spans="1:8" x14ac:dyDescent="0.35">
      <c r="A3449" t="s">
        <v>248</v>
      </c>
      <c r="B3449">
        <v>8</v>
      </c>
      <c r="C3449" t="s">
        <v>282</v>
      </c>
      <c r="D3449" t="s">
        <v>359</v>
      </c>
      <c r="E3449">
        <v>18550.400000000001</v>
      </c>
      <c r="F3449">
        <v>18550.400000000001</v>
      </c>
      <c r="G3449">
        <v>6.72</v>
      </c>
      <c r="H3449">
        <v>4</v>
      </c>
    </row>
    <row r="3451" spans="1:8" x14ac:dyDescent="0.35">
      <c r="A3451" t="s">
        <v>248</v>
      </c>
      <c r="B3451">
        <v>9</v>
      </c>
      <c r="C3451" t="s">
        <v>282</v>
      </c>
      <c r="D3451" t="s">
        <v>360</v>
      </c>
      <c r="E3451">
        <v>2204.4</v>
      </c>
      <c r="F3451">
        <v>2204.4</v>
      </c>
      <c r="G3451">
        <v>7.01</v>
      </c>
      <c r="H3451">
        <v>4</v>
      </c>
    </row>
    <row r="3453" spans="1:8" x14ac:dyDescent="0.35">
      <c r="A3453" t="s">
        <v>248</v>
      </c>
      <c r="B3453">
        <v>10</v>
      </c>
      <c r="C3453" t="s">
        <v>282</v>
      </c>
      <c r="D3453" t="s">
        <v>361</v>
      </c>
      <c r="E3453">
        <v>17293.900000000001</v>
      </c>
      <c r="F3453">
        <v>17293.900000000001</v>
      </c>
      <c r="G3453">
        <v>6.78</v>
      </c>
      <c r="H3453">
        <v>4</v>
      </c>
    </row>
    <row r="3455" spans="1:8" x14ac:dyDescent="0.35">
      <c r="A3455" t="s">
        <v>248</v>
      </c>
      <c r="B3455">
        <v>11</v>
      </c>
      <c r="C3455" t="s">
        <v>282</v>
      </c>
      <c r="D3455" t="s">
        <v>362</v>
      </c>
      <c r="E3455">
        <v>2919.9</v>
      </c>
      <c r="F3455">
        <v>2919.9</v>
      </c>
      <c r="G3455">
        <v>6.77</v>
      </c>
      <c r="H3455">
        <v>4</v>
      </c>
    </row>
    <row r="3457" spans="1:8" x14ac:dyDescent="0.35">
      <c r="A3457" t="s">
        <v>248</v>
      </c>
      <c r="B3457">
        <v>12</v>
      </c>
      <c r="C3457" t="s">
        <v>282</v>
      </c>
      <c r="D3457" t="s">
        <v>363</v>
      </c>
      <c r="E3457">
        <v>18557.2</v>
      </c>
      <c r="F3457">
        <v>18557.2</v>
      </c>
      <c r="G3457">
        <v>6.72</v>
      </c>
      <c r="H3457">
        <v>4</v>
      </c>
    </row>
    <row r="3459" spans="1:8" x14ac:dyDescent="0.35">
      <c r="A3459" t="s">
        <v>248</v>
      </c>
      <c r="B3459">
        <v>13</v>
      </c>
      <c r="C3459" t="s">
        <v>282</v>
      </c>
      <c r="D3459" t="s">
        <v>364</v>
      </c>
      <c r="E3459">
        <v>2761.1</v>
      </c>
      <c r="F3459">
        <v>2761.1</v>
      </c>
      <c r="G3459">
        <v>6.82</v>
      </c>
      <c r="H3459">
        <v>4</v>
      </c>
    </row>
    <row r="3461" spans="1:8" x14ac:dyDescent="0.35">
      <c r="A3461" t="s">
        <v>248</v>
      </c>
      <c r="B3461">
        <v>14</v>
      </c>
      <c r="C3461" t="s">
        <v>282</v>
      </c>
      <c r="D3461" t="s">
        <v>365</v>
      </c>
      <c r="E3461">
        <v>18316.599999999999</v>
      </c>
      <c r="F3461">
        <v>18316.599999999999</v>
      </c>
      <c r="G3461">
        <v>6.73</v>
      </c>
      <c r="H3461">
        <v>4</v>
      </c>
    </row>
    <row r="3463" spans="1:8" x14ac:dyDescent="0.35">
      <c r="A3463" t="s">
        <v>248</v>
      </c>
      <c r="B3463">
        <v>15</v>
      </c>
      <c r="C3463" t="s">
        <v>282</v>
      </c>
      <c r="D3463" t="s">
        <v>366</v>
      </c>
      <c r="E3463">
        <v>2202.6</v>
      </c>
      <c r="F3463">
        <v>2202.6</v>
      </c>
      <c r="G3463">
        <v>7.01</v>
      </c>
      <c r="H3463">
        <v>4</v>
      </c>
    </row>
    <row r="3465" spans="1:8" x14ac:dyDescent="0.35">
      <c r="A3465" t="s">
        <v>248</v>
      </c>
      <c r="B3465">
        <v>16</v>
      </c>
      <c r="C3465" t="s">
        <v>282</v>
      </c>
      <c r="D3465" t="s">
        <v>367</v>
      </c>
      <c r="E3465">
        <v>9014.2000000000007</v>
      </c>
      <c r="F3465">
        <v>9014.2000000000007</v>
      </c>
      <c r="G3465">
        <v>6.75</v>
      </c>
      <c r="H3465">
        <v>4</v>
      </c>
    </row>
    <row r="3467" spans="1:8" x14ac:dyDescent="0.35">
      <c r="A3467" t="s">
        <v>248</v>
      </c>
      <c r="B3467">
        <v>17</v>
      </c>
      <c r="C3467" t="s">
        <v>282</v>
      </c>
      <c r="D3467" t="s">
        <v>368</v>
      </c>
      <c r="E3467">
        <v>2926.1</v>
      </c>
      <c r="F3467">
        <v>2926.1</v>
      </c>
      <c r="G3467">
        <v>6.77</v>
      </c>
      <c r="H3467">
        <v>4</v>
      </c>
    </row>
    <row r="3469" spans="1:8" x14ac:dyDescent="0.35">
      <c r="A3469" t="s">
        <v>248</v>
      </c>
      <c r="B3469">
        <v>18</v>
      </c>
      <c r="C3469" t="s">
        <v>282</v>
      </c>
      <c r="D3469" t="s">
        <v>369</v>
      </c>
      <c r="E3469">
        <v>12786.1</v>
      </c>
      <c r="F3469">
        <v>12786.1</v>
      </c>
      <c r="G3469">
        <v>6.7</v>
      </c>
      <c r="H3469">
        <v>4</v>
      </c>
    </row>
    <row r="3471" spans="1:8" x14ac:dyDescent="0.35">
      <c r="A3471" t="s">
        <v>248</v>
      </c>
      <c r="B3471">
        <v>19</v>
      </c>
      <c r="C3471" t="s">
        <v>282</v>
      </c>
      <c r="D3471" t="s">
        <v>370</v>
      </c>
      <c r="E3471">
        <v>2926.4</v>
      </c>
      <c r="F3471">
        <v>2926.4</v>
      </c>
      <c r="G3471">
        <v>6.77</v>
      </c>
      <c r="H3471">
        <v>4</v>
      </c>
    </row>
    <row r="3473" spans="1:10" x14ac:dyDescent="0.35">
      <c r="A3473" t="s">
        <v>248</v>
      </c>
      <c r="B3473">
        <v>20</v>
      </c>
      <c r="C3473" t="s">
        <v>282</v>
      </c>
      <c r="D3473" t="s">
        <v>371</v>
      </c>
      <c r="E3473">
        <v>12911.9</v>
      </c>
      <c r="F3473">
        <v>12911.9</v>
      </c>
      <c r="G3473">
        <v>6.69</v>
      </c>
      <c r="H3473">
        <v>4</v>
      </c>
    </row>
    <row r="3475" spans="1:10" x14ac:dyDescent="0.35">
      <c r="A3475" t="s">
        <v>248</v>
      </c>
      <c r="B3475">
        <v>21</v>
      </c>
      <c r="C3475" t="s">
        <v>282</v>
      </c>
      <c r="D3475" t="s">
        <v>372</v>
      </c>
      <c r="E3475">
        <v>2202.8000000000002</v>
      </c>
      <c r="F3475">
        <v>2202.8000000000002</v>
      </c>
      <c r="G3475">
        <v>7.01</v>
      </c>
      <c r="H3475">
        <v>4</v>
      </c>
    </row>
    <row r="3477" spans="1:10" x14ac:dyDescent="0.35">
      <c r="A3477" t="s">
        <v>248</v>
      </c>
      <c r="B3477">
        <v>22</v>
      </c>
      <c r="C3477" t="s">
        <v>282</v>
      </c>
      <c r="D3477" t="s">
        <v>373</v>
      </c>
      <c r="E3477">
        <v>9017</v>
      </c>
      <c r="F3477">
        <v>9017</v>
      </c>
      <c r="G3477">
        <v>6.75</v>
      </c>
      <c r="H3477">
        <v>4</v>
      </c>
    </row>
    <row r="3479" spans="1:10" x14ac:dyDescent="0.35">
      <c r="A3479" t="s">
        <v>248</v>
      </c>
      <c r="B3479">
        <v>23</v>
      </c>
      <c r="C3479" t="s">
        <v>282</v>
      </c>
      <c r="D3479" t="s">
        <v>374</v>
      </c>
      <c r="E3479">
        <v>2761.2</v>
      </c>
      <c r="F3479">
        <v>2761.2</v>
      </c>
      <c r="G3479">
        <v>6.82</v>
      </c>
      <c r="H3479">
        <v>4</v>
      </c>
    </row>
    <row r="3481" spans="1:10" x14ac:dyDescent="0.35">
      <c r="A3481" t="s">
        <v>248</v>
      </c>
      <c r="B3481">
        <v>24</v>
      </c>
      <c r="C3481" t="s">
        <v>282</v>
      </c>
      <c r="D3481" t="s">
        <v>375</v>
      </c>
      <c r="E3481">
        <v>18356.2</v>
      </c>
      <c r="F3481">
        <v>18356.2</v>
      </c>
      <c r="G3481">
        <v>6.73</v>
      </c>
      <c r="H3481">
        <v>4</v>
      </c>
    </row>
    <row r="3483" spans="1:10" x14ac:dyDescent="0.35">
      <c r="A3483" t="s">
        <v>251</v>
      </c>
      <c r="B3483">
        <v>1</v>
      </c>
      <c r="C3483" t="s">
        <v>279</v>
      </c>
      <c r="D3483" t="s">
        <v>328</v>
      </c>
      <c r="E3483">
        <v>2576.1</v>
      </c>
      <c r="F3483">
        <v>2.81</v>
      </c>
      <c r="G3483">
        <v>9.6</v>
      </c>
      <c r="H3483">
        <v>10.9</v>
      </c>
      <c r="I3483">
        <v>10.31</v>
      </c>
      <c r="J3483">
        <v>10.93</v>
      </c>
    </row>
    <row r="3485" spans="1:10" x14ac:dyDescent="0.35">
      <c r="A3485" t="s">
        <v>251</v>
      </c>
      <c r="B3485">
        <v>2</v>
      </c>
      <c r="C3485" t="s">
        <v>279</v>
      </c>
      <c r="D3485" t="s">
        <v>329</v>
      </c>
      <c r="E3485">
        <v>7217.1</v>
      </c>
      <c r="F3485">
        <v>2.81</v>
      </c>
      <c r="G3485">
        <v>9.6</v>
      </c>
      <c r="H3485">
        <v>10.9</v>
      </c>
      <c r="I3485">
        <v>10.31</v>
      </c>
      <c r="J3485">
        <v>10.93</v>
      </c>
    </row>
    <row r="3487" spans="1:10" x14ac:dyDescent="0.35">
      <c r="A3487" t="s">
        <v>251</v>
      </c>
      <c r="B3487">
        <v>3</v>
      </c>
      <c r="C3487" t="s">
        <v>279</v>
      </c>
      <c r="D3487" t="s">
        <v>330</v>
      </c>
      <c r="E3487">
        <v>1787.5</v>
      </c>
      <c r="F3487">
        <v>2.81</v>
      </c>
      <c r="G3487">
        <v>9.6</v>
      </c>
      <c r="H3487">
        <v>10.9</v>
      </c>
      <c r="I3487">
        <v>10.31</v>
      </c>
      <c r="J3487">
        <v>10.93</v>
      </c>
    </row>
    <row r="3489" spans="1:10" x14ac:dyDescent="0.35">
      <c r="A3489" t="s">
        <v>251</v>
      </c>
      <c r="B3489">
        <v>4</v>
      </c>
      <c r="C3489" t="s">
        <v>279</v>
      </c>
      <c r="D3489" t="s">
        <v>331</v>
      </c>
      <c r="E3489">
        <v>5617.7</v>
      </c>
      <c r="F3489">
        <v>2.81</v>
      </c>
      <c r="G3489">
        <v>9.6</v>
      </c>
      <c r="H3489">
        <v>10.9</v>
      </c>
      <c r="I3489">
        <v>10.31</v>
      </c>
      <c r="J3489">
        <v>10.93</v>
      </c>
    </row>
    <row r="3491" spans="1:10" x14ac:dyDescent="0.35">
      <c r="A3491" t="s">
        <v>251</v>
      </c>
      <c r="B3491">
        <v>5</v>
      </c>
      <c r="C3491" t="s">
        <v>279</v>
      </c>
      <c r="D3491" t="s">
        <v>332</v>
      </c>
      <c r="E3491">
        <v>2622.7</v>
      </c>
      <c r="F3491">
        <v>2.81</v>
      </c>
      <c r="G3491">
        <v>9.6</v>
      </c>
      <c r="H3491">
        <v>10.9</v>
      </c>
      <c r="I3491">
        <v>10.31</v>
      </c>
      <c r="J3491">
        <v>10.93</v>
      </c>
    </row>
    <row r="3493" spans="1:10" x14ac:dyDescent="0.35">
      <c r="A3493" t="s">
        <v>251</v>
      </c>
      <c r="B3493">
        <v>6</v>
      </c>
      <c r="C3493" t="s">
        <v>279</v>
      </c>
      <c r="D3493" t="s">
        <v>333</v>
      </c>
      <c r="E3493">
        <v>7229.4</v>
      </c>
      <c r="F3493">
        <v>2.81</v>
      </c>
      <c r="G3493">
        <v>9.6</v>
      </c>
      <c r="H3493">
        <v>10.9</v>
      </c>
      <c r="I3493">
        <v>10.31</v>
      </c>
      <c r="J3493">
        <v>10.93</v>
      </c>
    </row>
    <row r="3495" spans="1:10" x14ac:dyDescent="0.35">
      <c r="A3495" t="s">
        <v>251</v>
      </c>
      <c r="B3495">
        <v>7</v>
      </c>
      <c r="C3495" t="s">
        <v>279</v>
      </c>
      <c r="D3495" t="s">
        <v>334</v>
      </c>
      <c r="E3495">
        <v>2564.5</v>
      </c>
      <c r="F3495">
        <v>2.81</v>
      </c>
      <c r="G3495">
        <v>9.6</v>
      </c>
      <c r="H3495">
        <v>10.9</v>
      </c>
      <c r="I3495">
        <v>10.31</v>
      </c>
      <c r="J3495">
        <v>10.93</v>
      </c>
    </row>
    <row r="3497" spans="1:10" x14ac:dyDescent="0.35">
      <c r="A3497" t="s">
        <v>251</v>
      </c>
      <c r="B3497">
        <v>8</v>
      </c>
      <c r="C3497" t="s">
        <v>279</v>
      </c>
      <c r="D3497" t="s">
        <v>335</v>
      </c>
      <c r="E3497">
        <v>11838</v>
      </c>
      <c r="F3497">
        <v>2.81</v>
      </c>
      <c r="G3497">
        <v>9.6</v>
      </c>
      <c r="H3497">
        <v>10.9</v>
      </c>
      <c r="I3497">
        <v>10.31</v>
      </c>
      <c r="J3497">
        <v>10.93</v>
      </c>
    </row>
    <row r="3499" spans="1:10" x14ac:dyDescent="0.35">
      <c r="A3499" t="s">
        <v>251</v>
      </c>
      <c r="B3499">
        <v>9</v>
      </c>
      <c r="C3499" t="s">
        <v>279</v>
      </c>
      <c r="D3499" t="s">
        <v>336</v>
      </c>
      <c r="E3499">
        <v>1775.4</v>
      </c>
      <c r="F3499">
        <v>2.81</v>
      </c>
      <c r="G3499">
        <v>9.6</v>
      </c>
      <c r="H3499">
        <v>10.9</v>
      </c>
      <c r="I3499">
        <v>10.31</v>
      </c>
      <c r="J3499">
        <v>10.93</v>
      </c>
    </row>
    <row r="3501" spans="1:10" x14ac:dyDescent="0.35">
      <c r="A3501" t="s">
        <v>251</v>
      </c>
      <c r="B3501">
        <v>10</v>
      </c>
      <c r="C3501" t="s">
        <v>279</v>
      </c>
      <c r="D3501" t="s">
        <v>337</v>
      </c>
      <c r="E3501">
        <v>10852.3</v>
      </c>
      <c r="F3501">
        <v>2.81</v>
      </c>
      <c r="G3501">
        <v>9.6</v>
      </c>
      <c r="H3501">
        <v>10.9</v>
      </c>
      <c r="I3501">
        <v>10.31</v>
      </c>
      <c r="J3501">
        <v>10.93</v>
      </c>
    </row>
    <row r="3503" spans="1:10" x14ac:dyDescent="0.35">
      <c r="A3503" t="s">
        <v>251</v>
      </c>
      <c r="B3503">
        <v>11</v>
      </c>
      <c r="C3503" t="s">
        <v>279</v>
      </c>
      <c r="D3503" t="s">
        <v>338</v>
      </c>
      <c r="E3503">
        <v>2611.1999999999998</v>
      </c>
      <c r="F3503">
        <v>2.81</v>
      </c>
      <c r="G3503">
        <v>9.6</v>
      </c>
      <c r="H3503">
        <v>10.9</v>
      </c>
      <c r="I3503">
        <v>10.31</v>
      </c>
      <c r="J3503">
        <v>10.93</v>
      </c>
    </row>
    <row r="3505" spans="1:10" x14ac:dyDescent="0.35">
      <c r="A3505" t="s">
        <v>251</v>
      </c>
      <c r="B3505">
        <v>12</v>
      </c>
      <c r="C3505" t="s">
        <v>279</v>
      </c>
      <c r="D3505" t="s">
        <v>339</v>
      </c>
      <c r="E3505">
        <v>11878.6</v>
      </c>
      <c r="F3505">
        <v>2.81</v>
      </c>
      <c r="G3505">
        <v>9.6</v>
      </c>
      <c r="H3505">
        <v>10.9</v>
      </c>
      <c r="I3505">
        <v>10.31</v>
      </c>
      <c r="J3505">
        <v>10.93</v>
      </c>
    </row>
    <row r="3507" spans="1:10" x14ac:dyDescent="0.35">
      <c r="A3507" t="s">
        <v>251</v>
      </c>
      <c r="B3507">
        <v>13</v>
      </c>
      <c r="C3507" t="s">
        <v>279</v>
      </c>
      <c r="D3507" t="s">
        <v>340</v>
      </c>
      <c r="E3507">
        <v>2562.3000000000002</v>
      </c>
      <c r="F3507">
        <v>2.81</v>
      </c>
      <c r="G3507">
        <v>9.6</v>
      </c>
      <c r="H3507">
        <v>10.9</v>
      </c>
      <c r="I3507">
        <v>10.31</v>
      </c>
      <c r="J3507">
        <v>10.93</v>
      </c>
    </row>
    <row r="3509" spans="1:10" x14ac:dyDescent="0.35">
      <c r="A3509" t="s">
        <v>251</v>
      </c>
      <c r="B3509">
        <v>14</v>
      </c>
      <c r="C3509" t="s">
        <v>279</v>
      </c>
      <c r="D3509" t="s">
        <v>341</v>
      </c>
      <c r="E3509">
        <v>11537.6</v>
      </c>
      <c r="F3509">
        <v>2.81</v>
      </c>
      <c r="G3509">
        <v>9.6</v>
      </c>
      <c r="H3509">
        <v>10.9</v>
      </c>
      <c r="I3509">
        <v>10.31</v>
      </c>
      <c r="J3509">
        <v>10.93</v>
      </c>
    </row>
    <row r="3511" spans="1:10" x14ac:dyDescent="0.35">
      <c r="A3511" t="s">
        <v>251</v>
      </c>
      <c r="B3511">
        <v>15</v>
      </c>
      <c r="C3511" t="s">
        <v>279</v>
      </c>
      <c r="D3511" t="s">
        <v>342</v>
      </c>
      <c r="E3511">
        <v>1773.4</v>
      </c>
      <c r="F3511">
        <v>2.81</v>
      </c>
      <c r="G3511">
        <v>9.6</v>
      </c>
      <c r="H3511">
        <v>10.9</v>
      </c>
      <c r="I3511">
        <v>10.31</v>
      </c>
      <c r="J3511">
        <v>10.93</v>
      </c>
    </row>
    <row r="3513" spans="1:10" x14ac:dyDescent="0.35">
      <c r="A3513" t="s">
        <v>251</v>
      </c>
      <c r="B3513">
        <v>16</v>
      </c>
      <c r="C3513" t="s">
        <v>279</v>
      </c>
      <c r="D3513" t="s">
        <v>343</v>
      </c>
      <c r="E3513">
        <v>5341.7</v>
      </c>
      <c r="F3513">
        <v>2.81</v>
      </c>
      <c r="G3513">
        <v>9.6</v>
      </c>
      <c r="H3513">
        <v>10.9</v>
      </c>
      <c r="I3513">
        <v>10.31</v>
      </c>
      <c r="J3513">
        <v>10.93</v>
      </c>
    </row>
    <row r="3515" spans="1:10" x14ac:dyDescent="0.35">
      <c r="A3515" t="s">
        <v>251</v>
      </c>
      <c r="B3515">
        <v>17</v>
      </c>
      <c r="C3515" t="s">
        <v>279</v>
      </c>
      <c r="D3515" t="s">
        <v>344</v>
      </c>
      <c r="E3515">
        <v>2616.5</v>
      </c>
      <c r="F3515">
        <v>2.81</v>
      </c>
      <c r="G3515">
        <v>9.6</v>
      </c>
      <c r="H3515">
        <v>10.9</v>
      </c>
      <c r="I3515">
        <v>10.31</v>
      </c>
      <c r="J3515">
        <v>10.93</v>
      </c>
    </row>
    <row r="3517" spans="1:10" x14ac:dyDescent="0.35">
      <c r="A3517" t="s">
        <v>251</v>
      </c>
      <c r="B3517">
        <v>18</v>
      </c>
      <c r="C3517" t="s">
        <v>279</v>
      </c>
      <c r="D3517" t="s">
        <v>345</v>
      </c>
      <c r="E3517">
        <v>7145.6</v>
      </c>
      <c r="F3517">
        <v>2.81</v>
      </c>
      <c r="G3517">
        <v>9.6</v>
      </c>
      <c r="H3517">
        <v>10.9</v>
      </c>
      <c r="I3517">
        <v>10.31</v>
      </c>
      <c r="J3517">
        <v>10.93</v>
      </c>
    </row>
    <row r="3519" spans="1:10" x14ac:dyDescent="0.35">
      <c r="A3519" t="s">
        <v>251</v>
      </c>
      <c r="B3519">
        <v>19</v>
      </c>
      <c r="C3519" t="s">
        <v>279</v>
      </c>
      <c r="D3519" t="s">
        <v>346</v>
      </c>
      <c r="E3519">
        <v>2616.8000000000002</v>
      </c>
      <c r="F3519">
        <v>2.81</v>
      </c>
      <c r="G3519">
        <v>9.6</v>
      </c>
      <c r="H3519">
        <v>10.9</v>
      </c>
      <c r="I3519">
        <v>10.31</v>
      </c>
      <c r="J3519">
        <v>10.93</v>
      </c>
    </row>
    <row r="3521" spans="1:10" x14ac:dyDescent="0.35">
      <c r="A3521" t="s">
        <v>251</v>
      </c>
      <c r="B3521">
        <v>20</v>
      </c>
      <c r="C3521" t="s">
        <v>279</v>
      </c>
      <c r="D3521" t="s">
        <v>347</v>
      </c>
      <c r="E3521">
        <v>7153.7</v>
      </c>
      <c r="F3521">
        <v>2.81</v>
      </c>
      <c r="G3521">
        <v>9.6</v>
      </c>
      <c r="H3521">
        <v>10.9</v>
      </c>
      <c r="I3521">
        <v>10.31</v>
      </c>
      <c r="J3521">
        <v>10.93</v>
      </c>
    </row>
    <row r="3523" spans="1:10" x14ac:dyDescent="0.35">
      <c r="A3523" t="s">
        <v>251</v>
      </c>
      <c r="B3523">
        <v>21</v>
      </c>
      <c r="C3523" t="s">
        <v>279</v>
      </c>
      <c r="D3523" t="s">
        <v>348</v>
      </c>
      <c r="E3523">
        <v>1773.8</v>
      </c>
      <c r="F3523">
        <v>2.81</v>
      </c>
      <c r="G3523">
        <v>9.6</v>
      </c>
      <c r="H3523">
        <v>10.9</v>
      </c>
      <c r="I3523">
        <v>10.31</v>
      </c>
      <c r="J3523">
        <v>10.93</v>
      </c>
    </row>
    <row r="3525" spans="1:10" x14ac:dyDescent="0.35">
      <c r="A3525" t="s">
        <v>251</v>
      </c>
      <c r="B3525">
        <v>22</v>
      </c>
      <c r="C3525" t="s">
        <v>279</v>
      </c>
      <c r="D3525" t="s">
        <v>349</v>
      </c>
      <c r="E3525">
        <v>5480.3</v>
      </c>
      <c r="F3525">
        <v>2.81</v>
      </c>
      <c r="G3525">
        <v>9.6</v>
      </c>
      <c r="H3525">
        <v>10.9</v>
      </c>
      <c r="I3525">
        <v>10.31</v>
      </c>
      <c r="J3525">
        <v>10.93</v>
      </c>
    </row>
    <row r="3527" spans="1:10" x14ac:dyDescent="0.35">
      <c r="A3527" t="s">
        <v>251</v>
      </c>
      <c r="B3527">
        <v>23</v>
      </c>
      <c r="C3527" t="s">
        <v>279</v>
      </c>
      <c r="D3527" t="s">
        <v>350</v>
      </c>
      <c r="E3527">
        <v>2562.6</v>
      </c>
      <c r="F3527">
        <v>2.81</v>
      </c>
      <c r="G3527">
        <v>9.6</v>
      </c>
      <c r="H3527">
        <v>10.9</v>
      </c>
      <c r="I3527">
        <v>10.31</v>
      </c>
      <c r="J3527">
        <v>10.93</v>
      </c>
    </row>
    <row r="3529" spans="1:10" x14ac:dyDescent="0.35">
      <c r="A3529" t="s">
        <v>251</v>
      </c>
      <c r="B3529">
        <v>24</v>
      </c>
      <c r="C3529" t="s">
        <v>279</v>
      </c>
      <c r="D3529" t="s">
        <v>351</v>
      </c>
      <c r="E3529">
        <v>11578.6</v>
      </c>
      <c r="F3529">
        <v>2.81</v>
      </c>
      <c r="G3529">
        <v>9.6</v>
      </c>
      <c r="H3529">
        <v>10.9</v>
      </c>
      <c r="I3529">
        <v>10.31</v>
      </c>
      <c r="J3529">
        <v>10.93</v>
      </c>
    </row>
    <row r="3531" spans="1:10" x14ac:dyDescent="0.35">
      <c r="A3531" t="s">
        <v>251</v>
      </c>
      <c r="B3531">
        <v>1</v>
      </c>
      <c r="C3531" t="s">
        <v>282</v>
      </c>
      <c r="D3531" t="s">
        <v>352</v>
      </c>
      <c r="E3531">
        <v>3548.3</v>
      </c>
      <c r="F3531">
        <v>3548.3</v>
      </c>
      <c r="G3531">
        <v>6.63</v>
      </c>
      <c r="H3531">
        <v>4</v>
      </c>
    </row>
    <row r="3533" spans="1:10" x14ac:dyDescent="0.35">
      <c r="A3533" t="s">
        <v>251</v>
      </c>
      <c r="B3533">
        <v>2</v>
      </c>
      <c r="C3533" t="s">
        <v>282</v>
      </c>
      <c r="D3533" t="s">
        <v>353</v>
      </c>
      <c r="E3533">
        <v>9941</v>
      </c>
      <c r="F3533">
        <v>9941</v>
      </c>
      <c r="G3533">
        <v>6.79</v>
      </c>
      <c r="H3533">
        <v>4</v>
      </c>
    </row>
    <row r="3535" spans="1:10" x14ac:dyDescent="0.35">
      <c r="A3535" t="s">
        <v>251</v>
      </c>
      <c r="B3535">
        <v>3</v>
      </c>
      <c r="C3535" t="s">
        <v>282</v>
      </c>
      <c r="D3535" t="s">
        <v>354</v>
      </c>
      <c r="E3535">
        <v>2462.1</v>
      </c>
      <c r="F3535">
        <v>2462.1</v>
      </c>
      <c r="G3535">
        <v>6.92</v>
      </c>
      <c r="H3535">
        <v>4</v>
      </c>
    </row>
    <row r="3537" spans="1:8" x14ac:dyDescent="0.35">
      <c r="A3537" t="s">
        <v>251</v>
      </c>
      <c r="B3537">
        <v>4</v>
      </c>
      <c r="C3537" t="s">
        <v>282</v>
      </c>
      <c r="D3537" t="s">
        <v>355</v>
      </c>
      <c r="E3537">
        <v>7737.8</v>
      </c>
      <c r="F3537">
        <v>7737.8</v>
      </c>
      <c r="G3537">
        <v>6.72</v>
      </c>
      <c r="H3537">
        <v>4</v>
      </c>
    </row>
    <row r="3539" spans="1:8" x14ac:dyDescent="0.35">
      <c r="A3539" t="s">
        <v>251</v>
      </c>
      <c r="B3539">
        <v>5</v>
      </c>
      <c r="C3539" t="s">
        <v>282</v>
      </c>
      <c r="D3539" t="s">
        <v>356</v>
      </c>
      <c r="E3539">
        <v>3612.6</v>
      </c>
      <c r="F3539">
        <v>3612.6</v>
      </c>
      <c r="G3539">
        <v>6.61</v>
      </c>
      <c r="H3539">
        <v>4</v>
      </c>
    </row>
    <row r="3541" spans="1:8" x14ac:dyDescent="0.35">
      <c r="A3541" t="s">
        <v>251</v>
      </c>
      <c r="B3541">
        <v>6</v>
      </c>
      <c r="C3541" t="s">
        <v>282</v>
      </c>
      <c r="D3541" t="s">
        <v>357</v>
      </c>
      <c r="E3541">
        <v>9957.9</v>
      </c>
      <c r="F3541">
        <v>9957.9</v>
      </c>
      <c r="G3541">
        <v>6.79</v>
      </c>
      <c r="H3541">
        <v>4</v>
      </c>
    </row>
    <row r="3543" spans="1:8" x14ac:dyDescent="0.35">
      <c r="A3543" t="s">
        <v>251</v>
      </c>
      <c r="B3543">
        <v>7</v>
      </c>
      <c r="C3543" t="s">
        <v>282</v>
      </c>
      <c r="D3543" t="s">
        <v>358</v>
      </c>
      <c r="E3543">
        <v>3532.4</v>
      </c>
      <c r="F3543">
        <v>3532.4</v>
      </c>
      <c r="G3543">
        <v>6.63</v>
      </c>
      <c r="H3543">
        <v>4</v>
      </c>
    </row>
    <row r="3545" spans="1:8" x14ac:dyDescent="0.35">
      <c r="A3545" t="s">
        <v>251</v>
      </c>
      <c r="B3545">
        <v>8</v>
      </c>
      <c r="C3545" t="s">
        <v>282</v>
      </c>
      <c r="D3545" t="s">
        <v>359</v>
      </c>
      <c r="E3545">
        <v>16305.9</v>
      </c>
      <c r="F3545">
        <v>16305.9</v>
      </c>
      <c r="G3545">
        <v>6.83</v>
      </c>
      <c r="H3545">
        <v>4</v>
      </c>
    </row>
    <row r="3547" spans="1:8" x14ac:dyDescent="0.35">
      <c r="A3547" t="s">
        <v>251</v>
      </c>
      <c r="B3547">
        <v>9</v>
      </c>
      <c r="C3547" t="s">
        <v>282</v>
      </c>
      <c r="D3547" t="s">
        <v>360</v>
      </c>
      <c r="E3547">
        <v>2445.5</v>
      </c>
      <c r="F3547">
        <v>2445.5</v>
      </c>
      <c r="G3547">
        <v>6.92</v>
      </c>
      <c r="H3547">
        <v>4</v>
      </c>
    </row>
    <row r="3549" spans="1:8" x14ac:dyDescent="0.35">
      <c r="A3549" t="s">
        <v>251</v>
      </c>
      <c r="B3549">
        <v>10</v>
      </c>
      <c r="C3549" t="s">
        <v>282</v>
      </c>
      <c r="D3549" t="s">
        <v>361</v>
      </c>
      <c r="E3549">
        <v>14948.1</v>
      </c>
      <c r="F3549">
        <v>14948.1</v>
      </c>
      <c r="G3549">
        <v>6.75</v>
      </c>
      <c r="H3549">
        <v>4</v>
      </c>
    </row>
    <row r="3551" spans="1:8" x14ac:dyDescent="0.35">
      <c r="A3551" t="s">
        <v>251</v>
      </c>
      <c r="B3551">
        <v>11</v>
      </c>
      <c r="C3551" t="s">
        <v>282</v>
      </c>
      <c r="D3551" t="s">
        <v>362</v>
      </c>
      <c r="E3551">
        <v>3596.8</v>
      </c>
      <c r="F3551">
        <v>3596.8</v>
      </c>
      <c r="G3551">
        <v>6.62</v>
      </c>
      <c r="H3551">
        <v>4</v>
      </c>
    </row>
    <row r="3553" spans="1:8" x14ac:dyDescent="0.35">
      <c r="A3553" t="s">
        <v>251</v>
      </c>
      <c r="B3553">
        <v>12</v>
      </c>
      <c r="C3553" t="s">
        <v>282</v>
      </c>
      <c r="D3553" t="s">
        <v>363</v>
      </c>
      <c r="E3553">
        <v>16361.7</v>
      </c>
      <c r="F3553">
        <v>16361.7</v>
      </c>
      <c r="G3553">
        <v>6.83</v>
      </c>
      <c r="H3553">
        <v>4</v>
      </c>
    </row>
    <row r="3555" spans="1:8" x14ac:dyDescent="0.35">
      <c r="A3555" t="s">
        <v>251</v>
      </c>
      <c r="B3555">
        <v>13</v>
      </c>
      <c r="C3555" t="s">
        <v>282</v>
      </c>
      <c r="D3555" t="s">
        <v>364</v>
      </c>
      <c r="E3555">
        <v>3529.4</v>
      </c>
      <c r="F3555">
        <v>3529.4</v>
      </c>
      <c r="G3555">
        <v>6.63</v>
      </c>
      <c r="H3555">
        <v>4</v>
      </c>
    </row>
    <row r="3557" spans="1:8" x14ac:dyDescent="0.35">
      <c r="A3557" t="s">
        <v>251</v>
      </c>
      <c r="B3557">
        <v>14</v>
      </c>
      <c r="C3557" t="s">
        <v>282</v>
      </c>
      <c r="D3557" t="s">
        <v>365</v>
      </c>
      <c r="E3557">
        <v>15892</v>
      </c>
      <c r="F3557">
        <v>15892</v>
      </c>
      <c r="G3557">
        <v>6.7</v>
      </c>
      <c r="H3557">
        <v>4</v>
      </c>
    </row>
    <row r="3559" spans="1:8" x14ac:dyDescent="0.35">
      <c r="A3559" t="s">
        <v>251</v>
      </c>
      <c r="B3559">
        <v>15</v>
      </c>
      <c r="C3559" t="s">
        <v>282</v>
      </c>
      <c r="D3559" t="s">
        <v>366</v>
      </c>
      <c r="E3559">
        <v>2442.8000000000002</v>
      </c>
      <c r="F3559">
        <v>2442.8000000000002</v>
      </c>
      <c r="G3559">
        <v>6.92</v>
      </c>
      <c r="H3559">
        <v>4</v>
      </c>
    </row>
    <row r="3561" spans="1:8" x14ac:dyDescent="0.35">
      <c r="A3561" t="s">
        <v>251</v>
      </c>
      <c r="B3561">
        <v>16</v>
      </c>
      <c r="C3561" t="s">
        <v>282</v>
      </c>
      <c r="D3561" t="s">
        <v>367</v>
      </c>
      <c r="E3561">
        <v>7357.7</v>
      </c>
      <c r="F3561">
        <v>7357.7</v>
      </c>
      <c r="G3561">
        <v>6.76</v>
      </c>
      <c r="H3561">
        <v>4</v>
      </c>
    </row>
    <row r="3563" spans="1:8" x14ac:dyDescent="0.35">
      <c r="A3563" t="s">
        <v>251</v>
      </c>
      <c r="B3563">
        <v>17</v>
      </c>
      <c r="C3563" t="s">
        <v>282</v>
      </c>
      <c r="D3563" t="s">
        <v>368</v>
      </c>
      <c r="E3563">
        <v>3604.1</v>
      </c>
      <c r="F3563">
        <v>3604.1</v>
      </c>
      <c r="G3563">
        <v>6.62</v>
      </c>
      <c r="H3563">
        <v>4</v>
      </c>
    </row>
    <row r="3565" spans="1:8" x14ac:dyDescent="0.35">
      <c r="A3565" t="s">
        <v>251</v>
      </c>
      <c r="B3565">
        <v>18</v>
      </c>
      <c r="C3565" t="s">
        <v>282</v>
      </c>
      <c r="D3565" t="s">
        <v>369</v>
      </c>
      <c r="E3565">
        <v>9842.5</v>
      </c>
      <c r="F3565">
        <v>9842.5</v>
      </c>
      <c r="G3565">
        <v>6.8</v>
      </c>
      <c r="H3565">
        <v>4</v>
      </c>
    </row>
    <row r="3567" spans="1:8" x14ac:dyDescent="0.35">
      <c r="A3567" t="s">
        <v>251</v>
      </c>
      <c r="B3567">
        <v>19</v>
      </c>
      <c r="C3567" t="s">
        <v>282</v>
      </c>
      <c r="D3567" t="s">
        <v>370</v>
      </c>
      <c r="E3567">
        <v>3604.5</v>
      </c>
      <c r="F3567">
        <v>3604.5</v>
      </c>
      <c r="G3567">
        <v>6.61</v>
      </c>
      <c r="H3567">
        <v>4</v>
      </c>
    </row>
    <row r="3569" spans="1:10" x14ac:dyDescent="0.35">
      <c r="A3569" t="s">
        <v>251</v>
      </c>
      <c r="B3569">
        <v>20</v>
      </c>
      <c r="C3569" t="s">
        <v>282</v>
      </c>
      <c r="D3569" t="s">
        <v>371</v>
      </c>
      <c r="E3569">
        <v>9853.5</v>
      </c>
      <c r="F3569">
        <v>9853.5</v>
      </c>
      <c r="G3569">
        <v>6.8</v>
      </c>
      <c r="H3569">
        <v>4</v>
      </c>
    </row>
    <row r="3571" spans="1:10" x14ac:dyDescent="0.35">
      <c r="A3571" t="s">
        <v>251</v>
      </c>
      <c r="B3571">
        <v>21</v>
      </c>
      <c r="C3571" t="s">
        <v>282</v>
      </c>
      <c r="D3571" t="s">
        <v>372</v>
      </c>
      <c r="E3571">
        <v>2443.1999999999998</v>
      </c>
      <c r="F3571">
        <v>2443.1999999999998</v>
      </c>
      <c r="G3571">
        <v>6.92</v>
      </c>
      <c r="H3571">
        <v>4</v>
      </c>
    </row>
    <row r="3573" spans="1:10" x14ac:dyDescent="0.35">
      <c r="A3573" t="s">
        <v>251</v>
      </c>
      <c r="B3573">
        <v>22</v>
      </c>
      <c r="C3573" t="s">
        <v>282</v>
      </c>
      <c r="D3573" t="s">
        <v>373</v>
      </c>
      <c r="E3573">
        <v>7548.6</v>
      </c>
      <c r="F3573">
        <v>7548.6</v>
      </c>
      <c r="G3573">
        <v>6.74</v>
      </c>
      <c r="H3573">
        <v>4</v>
      </c>
    </row>
    <row r="3575" spans="1:10" x14ac:dyDescent="0.35">
      <c r="A3575" t="s">
        <v>251</v>
      </c>
      <c r="B3575">
        <v>23</v>
      </c>
      <c r="C3575" t="s">
        <v>282</v>
      </c>
      <c r="D3575" t="s">
        <v>374</v>
      </c>
      <c r="E3575">
        <v>3529.7</v>
      </c>
      <c r="F3575">
        <v>3529.7</v>
      </c>
      <c r="G3575">
        <v>6.63</v>
      </c>
      <c r="H3575">
        <v>4</v>
      </c>
    </row>
    <row r="3577" spans="1:10" x14ac:dyDescent="0.35">
      <c r="A3577" t="s">
        <v>251</v>
      </c>
      <c r="B3577">
        <v>24</v>
      </c>
      <c r="C3577" t="s">
        <v>282</v>
      </c>
      <c r="D3577" t="s">
        <v>375</v>
      </c>
      <c r="E3577">
        <v>15948.5</v>
      </c>
      <c r="F3577">
        <v>15948.5</v>
      </c>
      <c r="G3577">
        <v>6.7</v>
      </c>
      <c r="H3577">
        <v>4</v>
      </c>
    </row>
    <row r="3579" spans="1:10" x14ac:dyDescent="0.35">
      <c r="A3579" t="s">
        <v>254</v>
      </c>
      <c r="B3579">
        <v>1</v>
      </c>
      <c r="C3579" t="s">
        <v>279</v>
      </c>
      <c r="D3579" t="s">
        <v>328</v>
      </c>
      <c r="E3579">
        <v>3181.1</v>
      </c>
      <c r="F3579">
        <v>2.81</v>
      </c>
      <c r="G3579">
        <v>9.6</v>
      </c>
      <c r="H3579">
        <v>10.9</v>
      </c>
      <c r="I3579">
        <v>10.31</v>
      </c>
      <c r="J3579">
        <v>10.93</v>
      </c>
    </row>
    <row r="3581" spans="1:10" x14ac:dyDescent="0.35">
      <c r="A3581" t="s">
        <v>254</v>
      </c>
      <c r="B3581">
        <v>2</v>
      </c>
      <c r="C3581" t="s">
        <v>279</v>
      </c>
      <c r="D3581" t="s">
        <v>329</v>
      </c>
      <c r="E3581">
        <v>8944.1</v>
      </c>
      <c r="F3581">
        <v>2.81</v>
      </c>
      <c r="G3581">
        <v>9.6</v>
      </c>
      <c r="H3581">
        <v>10.9</v>
      </c>
      <c r="I3581">
        <v>10.31</v>
      </c>
      <c r="J3581">
        <v>10.93</v>
      </c>
    </row>
    <row r="3583" spans="1:10" x14ac:dyDescent="0.35">
      <c r="A3583" t="s">
        <v>254</v>
      </c>
      <c r="B3583">
        <v>3</v>
      </c>
      <c r="C3583" t="s">
        <v>279</v>
      </c>
      <c r="D3583" t="s">
        <v>330</v>
      </c>
      <c r="E3583">
        <v>2416.1</v>
      </c>
      <c r="F3583">
        <v>2.81</v>
      </c>
      <c r="G3583">
        <v>9.6</v>
      </c>
      <c r="H3583">
        <v>10.9</v>
      </c>
      <c r="I3583">
        <v>10.31</v>
      </c>
      <c r="J3583">
        <v>10.93</v>
      </c>
    </row>
    <row r="3585" spans="1:10" x14ac:dyDescent="0.35">
      <c r="A3585" t="s">
        <v>254</v>
      </c>
      <c r="B3585">
        <v>4</v>
      </c>
      <c r="C3585" t="s">
        <v>279</v>
      </c>
      <c r="D3585" t="s">
        <v>331</v>
      </c>
      <c r="E3585">
        <v>7613.8</v>
      </c>
      <c r="F3585">
        <v>2.81</v>
      </c>
      <c r="G3585">
        <v>9.6</v>
      </c>
      <c r="H3585">
        <v>10.9</v>
      </c>
      <c r="I3585">
        <v>10.31</v>
      </c>
      <c r="J3585">
        <v>10.93</v>
      </c>
    </row>
    <row r="3587" spans="1:10" x14ac:dyDescent="0.35">
      <c r="A3587" t="s">
        <v>254</v>
      </c>
      <c r="B3587">
        <v>5</v>
      </c>
      <c r="C3587" t="s">
        <v>279</v>
      </c>
      <c r="D3587" t="s">
        <v>332</v>
      </c>
      <c r="E3587">
        <v>3370.6</v>
      </c>
      <c r="F3587">
        <v>2.81</v>
      </c>
      <c r="G3587">
        <v>9.6</v>
      </c>
      <c r="H3587">
        <v>10.9</v>
      </c>
      <c r="I3587">
        <v>10.31</v>
      </c>
      <c r="J3587">
        <v>10.93</v>
      </c>
    </row>
    <row r="3589" spans="1:10" x14ac:dyDescent="0.35">
      <c r="A3589" t="s">
        <v>254</v>
      </c>
      <c r="B3589">
        <v>6</v>
      </c>
      <c r="C3589" t="s">
        <v>279</v>
      </c>
      <c r="D3589" t="s">
        <v>333</v>
      </c>
      <c r="E3589">
        <v>9203.7000000000007</v>
      </c>
      <c r="F3589">
        <v>2.81</v>
      </c>
      <c r="G3589">
        <v>9.6</v>
      </c>
      <c r="H3589">
        <v>10.9</v>
      </c>
      <c r="I3589">
        <v>10.31</v>
      </c>
      <c r="J3589">
        <v>10.93</v>
      </c>
    </row>
    <row r="3591" spans="1:10" x14ac:dyDescent="0.35">
      <c r="A3591" t="s">
        <v>254</v>
      </c>
      <c r="B3591">
        <v>7</v>
      </c>
      <c r="C3591" t="s">
        <v>279</v>
      </c>
      <c r="D3591" t="s">
        <v>334</v>
      </c>
      <c r="E3591">
        <v>3169</v>
      </c>
      <c r="F3591">
        <v>2.81</v>
      </c>
      <c r="G3591">
        <v>9.6</v>
      </c>
      <c r="H3591">
        <v>10.9</v>
      </c>
      <c r="I3591">
        <v>10.31</v>
      </c>
      <c r="J3591">
        <v>10.93</v>
      </c>
    </row>
    <row r="3593" spans="1:10" x14ac:dyDescent="0.35">
      <c r="A3593" t="s">
        <v>254</v>
      </c>
      <c r="B3593">
        <v>8</v>
      </c>
      <c r="C3593" t="s">
        <v>279</v>
      </c>
      <c r="D3593" t="s">
        <v>335</v>
      </c>
      <c r="E3593">
        <v>14341.6</v>
      </c>
      <c r="F3593">
        <v>2.81</v>
      </c>
      <c r="G3593">
        <v>9.6</v>
      </c>
      <c r="H3593">
        <v>10.9</v>
      </c>
      <c r="I3593">
        <v>10.31</v>
      </c>
      <c r="J3593">
        <v>10.93</v>
      </c>
    </row>
    <row r="3595" spans="1:10" x14ac:dyDescent="0.35">
      <c r="A3595" t="s">
        <v>254</v>
      </c>
      <c r="B3595">
        <v>9</v>
      </c>
      <c r="C3595" t="s">
        <v>279</v>
      </c>
      <c r="D3595" t="s">
        <v>336</v>
      </c>
      <c r="E3595">
        <v>2437.9</v>
      </c>
      <c r="F3595">
        <v>2.81</v>
      </c>
      <c r="G3595">
        <v>9.6</v>
      </c>
      <c r="H3595">
        <v>10.9</v>
      </c>
      <c r="I3595">
        <v>10.31</v>
      </c>
      <c r="J3595">
        <v>10.93</v>
      </c>
    </row>
    <row r="3597" spans="1:10" x14ac:dyDescent="0.35">
      <c r="A3597" t="s">
        <v>254</v>
      </c>
      <c r="B3597">
        <v>10</v>
      </c>
      <c r="C3597" t="s">
        <v>279</v>
      </c>
      <c r="D3597" t="s">
        <v>337</v>
      </c>
      <c r="E3597">
        <v>12860.1</v>
      </c>
      <c r="F3597">
        <v>2.81</v>
      </c>
      <c r="G3597">
        <v>9.6</v>
      </c>
      <c r="H3597">
        <v>10.9</v>
      </c>
      <c r="I3597">
        <v>10.31</v>
      </c>
      <c r="J3597">
        <v>10.93</v>
      </c>
    </row>
    <row r="3599" spans="1:10" x14ac:dyDescent="0.35">
      <c r="A3599" t="s">
        <v>254</v>
      </c>
      <c r="B3599">
        <v>11</v>
      </c>
      <c r="C3599" t="s">
        <v>279</v>
      </c>
      <c r="D3599" t="s">
        <v>338</v>
      </c>
      <c r="E3599">
        <v>3360.2</v>
      </c>
      <c r="F3599">
        <v>2.81</v>
      </c>
      <c r="G3599">
        <v>9.6</v>
      </c>
      <c r="H3599">
        <v>10.9</v>
      </c>
      <c r="I3599">
        <v>10.31</v>
      </c>
      <c r="J3599">
        <v>10.93</v>
      </c>
    </row>
    <row r="3601" spans="1:10" x14ac:dyDescent="0.35">
      <c r="A3601" t="s">
        <v>254</v>
      </c>
      <c r="B3601">
        <v>12</v>
      </c>
      <c r="C3601" t="s">
        <v>279</v>
      </c>
      <c r="D3601" t="s">
        <v>339</v>
      </c>
      <c r="E3601">
        <v>14365.9</v>
      </c>
      <c r="F3601">
        <v>2.81</v>
      </c>
      <c r="G3601">
        <v>9.6</v>
      </c>
      <c r="H3601">
        <v>10.9</v>
      </c>
      <c r="I3601">
        <v>10.31</v>
      </c>
      <c r="J3601">
        <v>10.93</v>
      </c>
    </row>
    <row r="3603" spans="1:10" x14ac:dyDescent="0.35">
      <c r="A3603" t="s">
        <v>254</v>
      </c>
      <c r="B3603">
        <v>13</v>
      </c>
      <c r="C3603" t="s">
        <v>279</v>
      </c>
      <c r="D3603" t="s">
        <v>340</v>
      </c>
      <c r="E3603">
        <v>3171.9</v>
      </c>
      <c r="F3603">
        <v>2.81</v>
      </c>
      <c r="G3603">
        <v>9.6</v>
      </c>
      <c r="H3603">
        <v>10.9</v>
      </c>
      <c r="I3603">
        <v>10.31</v>
      </c>
      <c r="J3603">
        <v>10.93</v>
      </c>
    </row>
    <row r="3605" spans="1:10" x14ac:dyDescent="0.35">
      <c r="A3605" t="s">
        <v>254</v>
      </c>
      <c r="B3605">
        <v>14</v>
      </c>
      <c r="C3605" t="s">
        <v>279</v>
      </c>
      <c r="D3605" t="s">
        <v>341</v>
      </c>
      <c r="E3605">
        <v>13979.9</v>
      </c>
      <c r="F3605">
        <v>2.81</v>
      </c>
      <c r="G3605">
        <v>9.6</v>
      </c>
      <c r="H3605">
        <v>10.9</v>
      </c>
      <c r="I3605">
        <v>10.31</v>
      </c>
      <c r="J3605">
        <v>10.93</v>
      </c>
    </row>
    <row r="3607" spans="1:10" x14ac:dyDescent="0.35">
      <c r="A3607" t="s">
        <v>254</v>
      </c>
      <c r="B3607">
        <v>15</v>
      </c>
      <c r="C3607" t="s">
        <v>279</v>
      </c>
      <c r="D3607" t="s">
        <v>342</v>
      </c>
      <c r="E3607">
        <v>2407.1</v>
      </c>
      <c r="F3607">
        <v>2.81</v>
      </c>
      <c r="G3607">
        <v>9.6</v>
      </c>
      <c r="H3607">
        <v>10.9</v>
      </c>
      <c r="I3607">
        <v>10.31</v>
      </c>
      <c r="J3607">
        <v>10.93</v>
      </c>
    </row>
    <row r="3609" spans="1:10" x14ac:dyDescent="0.35">
      <c r="A3609" t="s">
        <v>254</v>
      </c>
      <c r="B3609">
        <v>16</v>
      </c>
      <c r="C3609" t="s">
        <v>279</v>
      </c>
      <c r="D3609" t="s">
        <v>343</v>
      </c>
      <c r="E3609">
        <v>7573.8</v>
      </c>
      <c r="F3609">
        <v>2.81</v>
      </c>
      <c r="G3609">
        <v>9.6</v>
      </c>
      <c r="H3609">
        <v>10.9</v>
      </c>
      <c r="I3609">
        <v>10.31</v>
      </c>
      <c r="J3609">
        <v>10.93</v>
      </c>
    </row>
    <row r="3611" spans="1:10" x14ac:dyDescent="0.35">
      <c r="A3611" t="s">
        <v>254</v>
      </c>
      <c r="B3611">
        <v>17</v>
      </c>
      <c r="C3611" t="s">
        <v>279</v>
      </c>
      <c r="D3611" t="s">
        <v>344</v>
      </c>
      <c r="E3611">
        <v>3368.4</v>
      </c>
      <c r="F3611">
        <v>2.81</v>
      </c>
      <c r="G3611">
        <v>9.6</v>
      </c>
      <c r="H3611">
        <v>10.9</v>
      </c>
      <c r="I3611">
        <v>10.31</v>
      </c>
      <c r="J3611">
        <v>10.93</v>
      </c>
    </row>
    <row r="3613" spans="1:10" x14ac:dyDescent="0.35">
      <c r="A3613" t="s">
        <v>254</v>
      </c>
      <c r="B3613">
        <v>18</v>
      </c>
      <c r="C3613" t="s">
        <v>279</v>
      </c>
      <c r="D3613" t="s">
        <v>345</v>
      </c>
      <c r="E3613">
        <v>9564.1</v>
      </c>
      <c r="F3613">
        <v>2.81</v>
      </c>
      <c r="G3613">
        <v>9.6</v>
      </c>
      <c r="H3613">
        <v>10.9</v>
      </c>
      <c r="I3613">
        <v>10.31</v>
      </c>
      <c r="J3613">
        <v>10.93</v>
      </c>
    </row>
    <row r="3615" spans="1:10" x14ac:dyDescent="0.35">
      <c r="A3615" t="s">
        <v>254</v>
      </c>
      <c r="B3615">
        <v>19</v>
      </c>
      <c r="C3615" t="s">
        <v>279</v>
      </c>
      <c r="D3615" t="s">
        <v>346</v>
      </c>
      <c r="E3615">
        <v>3365.3</v>
      </c>
      <c r="F3615">
        <v>2.81</v>
      </c>
      <c r="G3615">
        <v>9.6</v>
      </c>
      <c r="H3615">
        <v>10.9</v>
      </c>
      <c r="I3615">
        <v>10.31</v>
      </c>
      <c r="J3615">
        <v>10.93</v>
      </c>
    </row>
    <row r="3617" spans="1:10" x14ac:dyDescent="0.35">
      <c r="A3617" t="s">
        <v>254</v>
      </c>
      <c r="B3617">
        <v>20</v>
      </c>
      <c r="C3617" t="s">
        <v>279</v>
      </c>
      <c r="D3617" t="s">
        <v>347</v>
      </c>
      <c r="E3617">
        <v>9829.2000000000007</v>
      </c>
      <c r="F3617">
        <v>2.81</v>
      </c>
      <c r="G3617">
        <v>9.6</v>
      </c>
      <c r="H3617">
        <v>10.9</v>
      </c>
      <c r="I3617">
        <v>10.31</v>
      </c>
      <c r="J3617">
        <v>10.93</v>
      </c>
    </row>
    <row r="3619" spans="1:10" x14ac:dyDescent="0.35">
      <c r="A3619" t="s">
        <v>254</v>
      </c>
      <c r="B3619">
        <v>21</v>
      </c>
      <c r="C3619" t="s">
        <v>279</v>
      </c>
      <c r="D3619" t="s">
        <v>348</v>
      </c>
      <c r="E3619">
        <v>2404</v>
      </c>
      <c r="F3619">
        <v>2.81</v>
      </c>
      <c r="G3619">
        <v>9.6</v>
      </c>
      <c r="H3619">
        <v>10.9</v>
      </c>
      <c r="I3619">
        <v>10.31</v>
      </c>
      <c r="J3619">
        <v>10.93</v>
      </c>
    </row>
    <row r="3621" spans="1:10" x14ac:dyDescent="0.35">
      <c r="A3621" t="s">
        <v>254</v>
      </c>
      <c r="B3621">
        <v>22</v>
      </c>
      <c r="C3621" t="s">
        <v>279</v>
      </c>
      <c r="D3621" t="s">
        <v>349</v>
      </c>
      <c r="E3621">
        <v>7571.4</v>
      </c>
      <c r="F3621">
        <v>2.81</v>
      </c>
      <c r="G3621">
        <v>9.6</v>
      </c>
      <c r="H3621">
        <v>10.9</v>
      </c>
      <c r="I3621">
        <v>10.31</v>
      </c>
      <c r="J3621">
        <v>10.93</v>
      </c>
    </row>
    <row r="3623" spans="1:10" x14ac:dyDescent="0.35">
      <c r="A3623" t="s">
        <v>254</v>
      </c>
      <c r="B3623">
        <v>23</v>
      </c>
      <c r="C3623" t="s">
        <v>279</v>
      </c>
      <c r="D3623" t="s">
        <v>350</v>
      </c>
      <c r="E3623">
        <v>3169</v>
      </c>
      <c r="F3623">
        <v>2.81</v>
      </c>
      <c r="G3623">
        <v>9.6</v>
      </c>
      <c r="H3623">
        <v>10.9</v>
      </c>
      <c r="I3623">
        <v>10.31</v>
      </c>
      <c r="J3623">
        <v>10.93</v>
      </c>
    </row>
    <row r="3625" spans="1:10" x14ac:dyDescent="0.35">
      <c r="A3625" t="s">
        <v>254</v>
      </c>
      <c r="B3625">
        <v>24</v>
      </c>
      <c r="C3625" t="s">
        <v>279</v>
      </c>
      <c r="D3625" t="s">
        <v>351</v>
      </c>
      <c r="E3625">
        <v>14020.4</v>
      </c>
      <c r="F3625">
        <v>2.81</v>
      </c>
      <c r="G3625">
        <v>9.6</v>
      </c>
      <c r="H3625">
        <v>10.9</v>
      </c>
      <c r="I3625">
        <v>10.31</v>
      </c>
      <c r="J3625">
        <v>10.93</v>
      </c>
    </row>
    <row r="3627" spans="1:10" x14ac:dyDescent="0.35">
      <c r="A3627" t="s">
        <v>254</v>
      </c>
      <c r="B3627">
        <v>1</v>
      </c>
      <c r="C3627" t="s">
        <v>282</v>
      </c>
      <c r="D3627" t="s">
        <v>352</v>
      </c>
      <c r="E3627">
        <v>4381.7</v>
      </c>
      <c r="F3627">
        <v>4381.7</v>
      </c>
      <c r="G3627">
        <v>6.77</v>
      </c>
      <c r="H3627">
        <v>4</v>
      </c>
    </row>
    <row r="3629" spans="1:10" x14ac:dyDescent="0.35">
      <c r="A3629" t="s">
        <v>254</v>
      </c>
      <c r="B3629">
        <v>2</v>
      </c>
      <c r="C3629" t="s">
        <v>282</v>
      </c>
      <c r="D3629" t="s">
        <v>353</v>
      </c>
      <c r="E3629">
        <v>12319.8</v>
      </c>
      <c r="F3629">
        <v>12319.8</v>
      </c>
      <c r="G3629">
        <v>6.73</v>
      </c>
      <c r="H3629">
        <v>4</v>
      </c>
    </row>
    <row r="3631" spans="1:10" x14ac:dyDescent="0.35">
      <c r="A3631" t="s">
        <v>254</v>
      </c>
      <c r="B3631">
        <v>3</v>
      </c>
      <c r="C3631" t="s">
        <v>282</v>
      </c>
      <c r="D3631" t="s">
        <v>354</v>
      </c>
      <c r="E3631">
        <v>3328</v>
      </c>
      <c r="F3631">
        <v>3328</v>
      </c>
      <c r="G3631">
        <v>6.67</v>
      </c>
      <c r="H3631">
        <v>4</v>
      </c>
    </row>
    <row r="3633" spans="1:8" x14ac:dyDescent="0.35">
      <c r="A3633" t="s">
        <v>254</v>
      </c>
      <c r="B3633">
        <v>4</v>
      </c>
      <c r="C3633" t="s">
        <v>282</v>
      </c>
      <c r="D3633" t="s">
        <v>355</v>
      </c>
      <c r="E3633">
        <v>10487.3</v>
      </c>
      <c r="F3633">
        <v>10487.3</v>
      </c>
      <c r="G3633">
        <v>6.75</v>
      </c>
      <c r="H3633">
        <v>4</v>
      </c>
    </row>
    <row r="3635" spans="1:8" x14ac:dyDescent="0.35">
      <c r="A3635" t="s">
        <v>254</v>
      </c>
      <c r="B3635">
        <v>5</v>
      </c>
      <c r="C3635" t="s">
        <v>282</v>
      </c>
      <c r="D3635" t="s">
        <v>356</v>
      </c>
      <c r="E3635">
        <v>4642.8</v>
      </c>
      <c r="F3635">
        <v>4642.8</v>
      </c>
      <c r="G3635">
        <v>6.72</v>
      </c>
      <c r="H3635">
        <v>4</v>
      </c>
    </row>
    <row r="3637" spans="1:8" x14ac:dyDescent="0.35">
      <c r="A3637" t="s">
        <v>254</v>
      </c>
      <c r="B3637">
        <v>6</v>
      </c>
      <c r="C3637" t="s">
        <v>282</v>
      </c>
      <c r="D3637" t="s">
        <v>357</v>
      </c>
      <c r="E3637">
        <v>12677.3</v>
      </c>
      <c r="F3637">
        <v>12677.3</v>
      </c>
      <c r="G3637">
        <v>6.71</v>
      </c>
      <c r="H3637">
        <v>4</v>
      </c>
    </row>
    <row r="3639" spans="1:8" x14ac:dyDescent="0.35">
      <c r="A3639" t="s">
        <v>254</v>
      </c>
      <c r="B3639">
        <v>7</v>
      </c>
      <c r="C3639" t="s">
        <v>282</v>
      </c>
      <c r="D3639" t="s">
        <v>358</v>
      </c>
      <c r="E3639">
        <v>4365.1000000000004</v>
      </c>
      <c r="F3639">
        <v>4365.1000000000004</v>
      </c>
      <c r="G3639">
        <v>6.77</v>
      </c>
      <c r="H3639">
        <v>4</v>
      </c>
    </row>
    <row r="3641" spans="1:8" x14ac:dyDescent="0.35">
      <c r="A3641" t="s">
        <v>254</v>
      </c>
      <c r="B3641">
        <v>8</v>
      </c>
      <c r="C3641" t="s">
        <v>282</v>
      </c>
      <c r="D3641" t="s">
        <v>359</v>
      </c>
      <c r="E3641">
        <v>19754.2</v>
      </c>
      <c r="F3641">
        <v>19754.2</v>
      </c>
      <c r="G3641">
        <v>6.8</v>
      </c>
      <c r="H3641">
        <v>4</v>
      </c>
    </row>
    <row r="3643" spans="1:8" x14ac:dyDescent="0.35">
      <c r="A3643" t="s">
        <v>254</v>
      </c>
      <c r="B3643">
        <v>9</v>
      </c>
      <c r="C3643" t="s">
        <v>282</v>
      </c>
      <c r="D3643" t="s">
        <v>360</v>
      </c>
      <c r="E3643">
        <v>3357.9</v>
      </c>
      <c r="F3643">
        <v>3357.9</v>
      </c>
      <c r="G3643">
        <v>6.66</v>
      </c>
      <c r="H3643">
        <v>4</v>
      </c>
    </row>
    <row r="3645" spans="1:8" x14ac:dyDescent="0.35">
      <c r="A3645" t="s">
        <v>254</v>
      </c>
      <c r="B3645">
        <v>10</v>
      </c>
      <c r="C3645" t="s">
        <v>282</v>
      </c>
      <c r="D3645" t="s">
        <v>361</v>
      </c>
      <c r="E3645">
        <v>17713.7</v>
      </c>
      <c r="F3645">
        <v>17713.7</v>
      </c>
      <c r="G3645">
        <v>6.76</v>
      </c>
      <c r="H3645">
        <v>4</v>
      </c>
    </row>
    <row r="3647" spans="1:8" x14ac:dyDescent="0.35">
      <c r="A3647" t="s">
        <v>254</v>
      </c>
      <c r="B3647">
        <v>11</v>
      </c>
      <c r="C3647" t="s">
        <v>282</v>
      </c>
      <c r="D3647" t="s">
        <v>362</v>
      </c>
      <c r="E3647">
        <v>4628.3999999999996</v>
      </c>
      <c r="F3647">
        <v>4628.3999999999996</v>
      </c>
      <c r="G3647">
        <v>6.73</v>
      </c>
      <c r="H3647">
        <v>4</v>
      </c>
    </row>
    <row r="3649" spans="1:8" x14ac:dyDescent="0.35">
      <c r="A3649" t="s">
        <v>254</v>
      </c>
      <c r="B3649">
        <v>12</v>
      </c>
      <c r="C3649" t="s">
        <v>282</v>
      </c>
      <c r="D3649" t="s">
        <v>363</v>
      </c>
      <c r="E3649">
        <v>19787.8</v>
      </c>
      <c r="F3649">
        <v>19787.8</v>
      </c>
      <c r="G3649">
        <v>6.8</v>
      </c>
      <c r="H3649">
        <v>4</v>
      </c>
    </row>
    <row r="3651" spans="1:8" x14ac:dyDescent="0.35">
      <c r="A3651" t="s">
        <v>254</v>
      </c>
      <c r="B3651">
        <v>13</v>
      </c>
      <c r="C3651" t="s">
        <v>282</v>
      </c>
      <c r="D3651" t="s">
        <v>364</v>
      </c>
      <c r="E3651">
        <v>4369</v>
      </c>
      <c r="F3651">
        <v>4369</v>
      </c>
      <c r="G3651">
        <v>6.77</v>
      </c>
      <c r="H3651">
        <v>4</v>
      </c>
    </row>
    <row r="3653" spans="1:8" x14ac:dyDescent="0.35">
      <c r="A3653" t="s">
        <v>254</v>
      </c>
      <c r="B3653">
        <v>14</v>
      </c>
      <c r="C3653" t="s">
        <v>282</v>
      </c>
      <c r="D3653" t="s">
        <v>365</v>
      </c>
      <c r="E3653">
        <v>19256.2</v>
      </c>
      <c r="F3653">
        <v>19256.2</v>
      </c>
      <c r="G3653">
        <v>6.82</v>
      </c>
      <c r="H3653">
        <v>4</v>
      </c>
    </row>
    <row r="3655" spans="1:8" x14ac:dyDescent="0.35">
      <c r="A3655" t="s">
        <v>254</v>
      </c>
      <c r="B3655">
        <v>15</v>
      </c>
      <c r="C3655" t="s">
        <v>282</v>
      </c>
      <c r="D3655" t="s">
        <v>366</v>
      </c>
      <c r="E3655">
        <v>3315.5</v>
      </c>
      <c r="F3655">
        <v>3315.5</v>
      </c>
      <c r="G3655">
        <v>6.67</v>
      </c>
      <c r="H3655">
        <v>4</v>
      </c>
    </row>
    <row r="3657" spans="1:8" x14ac:dyDescent="0.35">
      <c r="A3657" t="s">
        <v>254</v>
      </c>
      <c r="B3657">
        <v>16</v>
      </c>
      <c r="C3657" t="s">
        <v>282</v>
      </c>
      <c r="D3657" t="s">
        <v>367</v>
      </c>
      <c r="E3657">
        <v>10432.200000000001</v>
      </c>
      <c r="F3657">
        <v>10432.200000000001</v>
      </c>
      <c r="G3657">
        <v>6.75</v>
      </c>
      <c r="H3657">
        <v>4</v>
      </c>
    </row>
    <row r="3659" spans="1:8" x14ac:dyDescent="0.35">
      <c r="A3659" t="s">
        <v>254</v>
      </c>
      <c r="B3659">
        <v>17</v>
      </c>
      <c r="C3659" t="s">
        <v>282</v>
      </c>
      <c r="D3659" t="s">
        <v>368</v>
      </c>
      <c r="E3659">
        <v>4639.7</v>
      </c>
      <c r="F3659">
        <v>4639.7</v>
      </c>
      <c r="G3659">
        <v>6.72</v>
      </c>
      <c r="H3659">
        <v>4</v>
      </c>
    </row>
    <row r="3661" spans="1:8" x14ac:dyDescent="0.35">
      <c r="A3661" t="s">
        <v>254</v>
      </c>
      <c r="B3661">
        <v>18</v>
      </c>
      <c r="C3661" t="s">
        <v>282</v>
      </c>
      <c r="D3661" t="s">
        <v>369</v>
      </c>
      <c r="E3661">
        <v>13173.7</v>
      </c>
      <c r="F3661">
        <v>13173.7</v>
      </c>
      <c r="G3661">
        <v>6.68</v>
      </c>
      <c r="H3661">
        <v>4</v>
      </c>
    </row>
    <row r="3663" spans="1:8" x14ac:dyDescent="0.35">
      <c r="A3663" t="s">
        <v>254</v>
      </c>
      <c r="B3663">
        <v>19</v>
      </c>
      <c r="C3663" t="s">
        <v>282</v>
      </c>
      <c r="D3663" t="s">
        <v>370</v>
      </c>
      <c r="E3663">
        <v>4635.3999999999996</v>
      </c>
      <c r="F3663">
        <v>4635.3999999999996</v>
      </c>
      <c r="G3663">
        <v>6.73</v>
      </c>
      <c r="H3663">
        <v>4</v>
      </c>
    </row>
    <row r="3665" spans="1:10" x14ac:dyDescent="0.35">
      <c r="A3665" t="s">
        <v>254</v>
      </c>
      <c r="B3665">
        <v>20</v>
      </c>
      <c r="C3665" t="s">
        <v>282</v>
      </c>
      <c r="D3665" t="s">
        <v>371</v>
      </c>
      <c r="E3665">
        <v>13538.8</v>
      </c>
      <c r="F3665">
        <v>13538.8</v>
      </c>
      <c r="G3665">
        <v>6.83</v>
      </c>
      <c r="H3665">
        <v>4</v>
      </c>
    </row>
    <row r="3667" spans="1:10" x14ac:dyDescent="0.35">
      <c r="A3667" t="s">
        <v>254</v>
      </c>
      <c r="B3667">
        <v>21</v>
      </c>
      <c r="C3667" t="s">
        <v>282</v>
      </c>
      <c r="D3667" t="s">
        <v>372</v>
      </c>
      <c r="E3667">
        <v>3311.3</v>
      </c>
      <c r="F3667">
        <v>3311.3</v>
      </c>
      <c r="G3667">
        <v>6.67</v>
      </c>
      <c r="H3667">
        <v>4</v>
      </c>
    </row>
    <row r="3669" spans="1:10" x14ac:dyDescent="0.35">
      <c r="A3669" t="s">
        <v>254</v>
      </c>
      <c r="B3669">
        <v>22</v>
      </c>
      <c r="C3669" t="s">
        <v>282</v>
      </c>
      <c r="D3669" t="s">
        <v>373</v>
      </c>
      <c r="E3669">
        <v>10428.9</v>
      </c>
      <c r="F3669">
        <v>10428.9</v>
      </c>
      <c r="G3669">
        <v>6.75</v>
      </c>
      <c r="H3669">
        <v>4</v>
      </c>
    </row>
    <row r="3671" spans="1:10" x14ac:dyDescent="0.35">
      <c r="A3671" t="s">
        <v>254</v>
      </c>
      <c r="B3671">
        <v>23</v>
      </c>
      <c r="C3671" t="s">
        <v>282</v>
      </c>
      <c r="D3671" t="s">
        <v>374</v>
      </c>
      <c r="E3671">
        <v>4365</v>
      </c>
      <c r="F3671">
        <v>4365</v>
      </c>
      <c r="G3671">
        <v>6.77</v>
      </c>
      <c r="H3671">
        <v>4</v>
      </c>
    </row>
    <row r="3673" spans="1:10" x14ac:dyDescent="0.35">
      <c r="A3673" t="s">
        <v>254</v>
      </c>
      <c r="B3673">
        <v>24</v>
      </c>
      <c r="C3673" t="s">
        <v>282</v>
      </c>
      <c r="D3673" t="s">
        <v>375</v>
      </c>
      <c r="E3673">
        <v>19311.900000000001</v>
      </c>
      <c r="F3673">
        <v>19311.900000000001</v>
      </c>
      <c r="G3673">
        <v>6.82</v>
      </c>
      <c r="H3673">
        <v>4</v>
      </c>
    </row>
    <row r="3675" spans="1:10" x14ac:dyDescent="0.35">
      <c r="A3675" t="s">
        <v>257</v>
      </c>
      <c r="B3675">
        <v>1</v>
      </c>
      <c r="C3675" t="s">
        <v>279</v>
      </c>
      <c r="D3675" t="s">
        <v>328</v>
      </c>
      <c r="E3675">
        <v>1522</v>
      </c>
      <c r="F3675">
        <v>2.81</v>
      </c>
      <c r="G3675">
        <v>9.6</v>
      </c>
      <c r="H3675">
        <v>10.9</v>
      </c>
      <c r="I3675">
        <v>10.31</v>
      </c>
      <c r="J3675">
        <v>10.93</v>
      </c>
    </row>
    <row r="3677" spans="1:10" x14ac:dyDescent="0.35">
      <c r="A3677" t="s">
        <v>257</v>
      </c>
      <c r="B3677">
        <v>2</v>
      </c>
      <c r="C3677" t="s">
        <v>279</v>
      </c>
      <c r="D3677" t="s">
        <v>329</v>
      </c>
      <c r="E3677">
        <v>5924.3</v>
      </c>
      <c r="F3677">
        <v>2.81</v>
      </c>
      <c r="G3677">
        <v>9.6</v>
      </c>
      <c r="H3677">
        <v>10.9</v>
      </c>
      <c r="I3677">
        <v>10.31</v>
      </c>
      <c r="J3677">
        <v>10.93</v>
      </c>
    </row>
    <row r="3679" spans="1:10" x14ac:dyDescent="0.35">
      <c r="A3679" t="s">
        <v>257</v>
      </c>
      <c r="B3679">
        <v>3</v>
      </c>
      <c r="C3679" t="s">
        <v>279</v>
      </c>
      <c r="D3679" t="s">
        <v>330</v>
      </c>
      <c r="E3679">
        <v>1149.4000000000001</v>
      </c>
      <c r="F3679">
        <v>2.81</v>
      </c>
      <c r="G3679">
        <v>9.6</v>
      </c>
      <c r="H3679">
        <v>10.9</v>
      </c>
      <c r="I3679">
        <v>10.31</v>
      </c>
      <c r="J3679">
        <v>10.93</v>
      </c>
    </row>
    <row r="3681" spans="1:10" x14ac:dyDescent="0.35">
      <c r="A3681" t="s">
        <v>257</v>
      </c>
      <c r="B3681">
        <v>4</v>
      </c>
      <c r="C3681" t="s">
        <v>279</v>
      </c>
      <c r="D3681" t="s">
        <v>331</v>
      </c>
      <c r="E3681">
        <v>4619.2</v>
      </c>
      <c r="F3681">
        <v>2.81</v>
      </c>
      <c r="G3681">
        <v>9.6</v>
      </c>
      <c r="H3681">
        <v>10.9</v>
      </c>
      <c r="I3681">
        <v>10.31</v>
      </c>
      <c r="J3681">
        <v>10.93</v>
      </c>
    </row>
    <row r="3683" spans="1:10" x14ac:dyDescent="0.35">
      <c r="A3683" t="s">
        <v>257</v>
      </c>
      <c r="B3683">
        <v>5</v>
      </c>
      <c r="C3683" t="s">
        <v>279</v>
      </c>
      <c r="D3683" t="s">
        <v>332</v>
      </c>
      <c r="E3683">
        <v>1718.8</v>
      </c>
      <c r="F3683">
        <v>2.81</v>
      </c>
      <c r="G3683">
        <v>9.6</v>
      </c>
      <c r="H3683">
        <v>10.9</v>
      </c>
      <c r="I3683">
        <v>10.31</v>
      </c>
      <c r="J3683">
        <v>10.93</v>
      </c>
    </row>
    <row r="3685" spans="1:10" x14ac:dyDescent="0.35">
      <c r="A3685" t="s">
        <v>257</v>
      </c>
      <c r="B3685">
        <v>6</v>
      </c>
      <c r="C3685" t="s">
        <v>279</v>
      </c>
      <c r="D3685" t="s">
        <v>333</v>
      </c>
      <c r="E3685">
        <v>5964</v>
      </c>
      <c r="F3685">
        <v>2.81</v>
      </c>
      <c r="G3685">
        <v>9.6</v>
      </c>
      <c r="H3685">
        <v>10.9</v>
      </c>
      <c r="I3685">
        <v>10.31</v>
      </c>
      <c r="J3685">
        <v>10.93</v>
      </c>
    </row>
    <row r="3687" spans="1:10" x14ac:dyDescent="0.35">
      <c r="A3687" t="s">
        <v>257</v>
      </c>
      <c r="B3687">
        <v>7</v>
      </c>
      <c r="C3687" t="s">
        <v>279</v>
      </c>
      <c r="D3687" t="s">
        <v>334</v>
      </c>
      <c r="E3687">
        <v>1504.1</v>
      </c>
      <c r="F3687">
        <v>2.81</v>
      </c>
      <c r="G3687">
        <v>9.6</v>
      </c>
      <c r="H3687">
        <v>10.9</v>
      </c>
      <c r="I3687">
        <v>10.31</v>
      </c>
      <c r="J3687">
        <v>10.93</v>
      </c>
    </row>
    <row r="3689" spans="1:10" x14ac:dyDescent="0.35">
      <c r="A3689" t="s">
        <v>257</v>
      </c>
      <c r="B3689">
        <v>8</v>
      </c>
      <c r="C3689" t="s">
        <v>279</v>
      </c>
      <c r="D3689" t="s">
        <v>335</v>
      </c>
      <c r="E3689">
        <v>9543.2999999999993</v>
      </c>
      <c r="F3689">
        <v>2.81</v>
      </c>
      <c r="G3689">
        <v>9.6</v>
      </c>
      <c r="H3689">
        <v>10.9</v>
      </c>
      <c r="I3689">
        <v>10.31</v>
      </c>
      <c r="J3689">
        <v>10.93</v>
      </c>
    </row>
    <row r="3691" spans="1:10" x14ac:dyDescent="0.35">
      <c r="A3691" t="s">
        <v>257</v>
      </c>
      <c r="B3691">
        <v>9</v>
      </c>
      <c r="C3691" t="s">
        <v>279</v>
      </c>
      <c r="D3691" t="s">
        <v>336</v>
      </c>
      <c r="E3691">
        <v>1132.5999999999999</v>
      </c>
      <c r="F3691">
        <v>2.81</v>
      </c>
      <c r="G3691">
        <v>9.6</v>
      </c>
      <c r="H3691">
        <v>10.9</v>
      </c>
      <c r="I3691">
        <v>10.31</v>
      </c>
      <c r="J3691">
        <v>10.93</v>
      </c>
    </row>
    <row r="3693" spans="1:10" x14ac:dyDescent="0.35">
      <c r="A3693" t="s">
        <v>257</v>
      </c>
      <c r="B3693">
        <v>10</v>
      </c>
      <c r="C3693" t="s">
        <v>279</v>
      </c>
      <c r="D3693" t="s">
        <v>337</v>
      </c>
      <c r="E3693">
        <v>8788.2000000000007</v>
      </c>
      <c r="F3693">
        <v>2.81</v>
      </c>
      <c r="G3693">
        <v>9.6</v>
      </c>
      <c r="H3693">
        <v>10.9</v>
      </c>
      <c r="I3693">
        <v>10.31</v>
      </c>
      <c r="J3693">
        <v>10.93</v>
      </c>
    </row>
    <row r="3695" spans="1:10" x14ac:dyDescent="0.35">
      <c r="A3695" t="s">
        <v>257</v>
      </c>
      <c r="B3695">
        <v>11</v>
      </c>
      <c r="C3695" t="s">
        <v>279</v>
      </c>
      <c r="D3695" t="s">
        <v>338</v>
      </c>
      <c r="E3695">
        <v>1714.3</v>
      </c>
      <c r="F3695">
        <v>2.81</v>
      </c>
      <c r="G3695">
        <v>9.6</v>
      </c>
      <c r="H3695">
        <v>10.9</v>
      </c>
      <c r="I3695">
        <v>10.31</v>
      </c>
      <c r="J3695">
        <v>10.93</v>
      </c>
    </row>
    <row r="3697" spans="1:10" x14ac:dyDescent="0.35">
      <c r="A3697" t="s">
        <v>257</v>
      </c>
      <c r="B3697">
        <v>12</v>
      </c>
      <c r="C3697" t="s">
        <v>279</v>
      </c>
      <c r="D3697" t="s">
        <v>339</v>
      </c>
      <c r="E3697">
        <v>9631.1</v>
      </c>
      <c r="F3697">
        <v>2.81</v>
      </c>
      <c r="G3697">
        <v>9.6</v>
      </c>
      <c r="H3697">
        <v>10.9</v>
      </c>
      <c r="I3697">
        <v>10.31</v>
      </c>
      <c r="J3697">
        <v>10.93</v>
      </c>
    </row>
    <row r="3699" spans="1:10" x14ac:dyDescent="0.35">
      <c r="A3699" t="s">
        <v>257</v>
      </c>
      <c r="B3699">
        <v>13</v>
      </c>
      <c r="C3699" t="s">
        <v>279</v>
      </c>
      <c r="D3699" t="s">
        <v>340</v>
      </c>
      <c r="E3699">
        <v>1502.2</v>
      </c>
      <c r="F3699">
        <v>2.81</v>
      </c>
      <c r="G3699">
        <v>9.6</v>
      </c>
      <c r="H3699">
        <v>10.9</v>
      </c>
      <c r="I3699">
        <v>10.31</v>
      </c>
      <c r="J3699">
        <v>10.93</v>
      </c>
    </row>
    <row r="3701" spans="1:10" x14ac:dyDescent="0.35">
      <c r="A3701" t="s">
        <v>257</v>
      </c>
      <c r="B3701">
        <v>14</v>
      </c>
      <c r="C3701" t="s">
        <v>279</v>
      </c>
      <c r="D3701" t="s">
        <v>341</v>
      </c>
      <c r="E3701">
        <v>9322</v>
      </c>
      <c r="F3701">
        <v>2.81</v>
      </c>
      <c r="G3701">
        <v>9.6</v>
      </c>
      <c r="H3701">
        <v>10.9</v>
      </c>
      <c r="I3701">
        <v>10.31</v>
      </c>
      <c r="J3701">
        <v>10.93</v>
      </c>
    </row>
    <row r="3703" spans="1:10" x14ac:dyDescent="0.35">
      <c r="A3703" t="s">
        <v>257</v>
      </c>
      <c r="B3703">
        <v>15</v>
      </c>
      <c r="C3703" t="s">
        <v>279</v>
      </c>
      <c r="D3703" t="s">
        <v>342</v>
      </c>
      <c r="E3703">
        <v>1128.3</v>
      </c>
      <c r="F3703">
        <v>2.81</v>
      </c>
      <c r="G3703">
        <v>9.6</v>
      </c>
      <c r="H3703">
        <v>10.9</v>
      </c>
      <c r="I3703">
        <v>10.31</v>
      </c>
      <c r="J3703">
        <v>10.93</v>
      </c>
    </row>
    <row r="3705" spans="1:10" x14ac:dyDescent="0.35">
      <c r="A3705" t="s">
        <v>257</v>
      </c>
      <c r="B3705">
        <v>16</v>
      </c>
      <c r="C3705" t="s">
        <v>279</v>
      </c>
      <c r="D3705" t="s">
        <v>343</v>
      </c>
      <c r="E3705">
        <v>4404.3999999999996</v>
      </c>
      <c r="F3705">
        <v>2.81</v>
      </c>
      <c r="G3705">
        <v>9.6</v>
      </c>
      <c r="H3705">
        <v>10.9</v>
      </c>
      <c r="I3705">
        <v>10.31</v>
      </c>
      <c r="J3705">
        <v>10.93</v>
      </c>
    </row>
    <row r="3707" spans="1:10" x14ac:dyDescent="0.35">
      <c r="A3707" t="s">
        <v>257</v>
      </c>
      <c r="B3707">
        <v>17</v>
      </c>
      <c r="C3707" t="s">
        <v>279</v>
      </c>
      <c r="D3707" t="s">
        <v>344</v>
      </c>
      <c r="E3707">
        <v>1710.7</v>
      </c>
      <c r="F3707">
        <v>2.81</v>
      </c>
      <c r="G3707">
        <v>9.6</v>
      </c>
      <c r="H3707">
        <v>10.9</v>
      </c>
      <c r="I3707">
        <v>10.31</v>
      </c>
      <c r="J3707">
        <v>10.93</v>
      </c>
    </row>
    <row r="3709" spans="1:10" x14ac:dyDescent="0.35">
      <c r="A3709" t="s">
        <v>257</v>
      </c>
      <c r="B3709">
        <v>18</v>
      </c>
      <c r="C3709" t="s">
        <v>279</v>
      </c>
      <c r="D3709" t="s">
        <v>345</v>
      </c>
      <c r="E3709">
        <v>5901.5</v>
      </c>
      <c r="F3709">
        <v>2.81</v>
      </c>
      <c r="G3709">
        <v>9.6</v>
      </c>
      <c r="H3709">
        <v>10.9</v>
      </c>
      <c r="I3709">
        <v>10.31</v>
      </c>
      <c r="J3709">
        <v>10.93</v>
      </c>
    </row>
    <row r="3711" spans="1:10" x14ac:dyDescent="0.35">
      <c r="A3711" t="s">
        <v>257</v>
      </c>
      <c r="B3711">
        <v>19</v>
      </c>
      <c r="C3711" t="s">
        <v>279</v>
      </c>
      <c r="D3711" t="s">
        <v>346</v>
      </c>
      <c r="E3711">
        <v>1712.1</v>
      </c>
      <c r="F3711">
        <v>2.81</v>
      </c>
      <c r="G3711">
        <v>9.6</v>
      </c>
      <c r="H3711">
        <v>10.9</v>
      </c>
      <c r="I3711">
        <v>10.31</v>
      </c>
      <c r="J3711">
        <v>10.93</v>
      </c>
    </row>
    <row r="3713" spans="1:10" x14ac:dyDescent="0.35">
      <c r="A3713" t="s">
        <v>257</v>
      </c>
      <c r="B3713">
        <v>20</v>
      </c>
      <c r="C3713" t="s">
        <v>279</v>
      </c>
      <c r="D3713" t="s">
        <v>347</v>
      </c>
      <c r="E3713">
        <v>5921.1</v>
      </c>
      <c r="F3713">
        <v>2.81</v>
      </c>
      <c r="G3713">
        <v>9.6</v>
      </c>
      <c r="H3713">
        <v>10.9</v>
      </c>
      <c r="I3713">
        <v>10.31</v>
      </c>
      <c r="J3713">
        <v>10.93</v>
      </c>
    </row>
    <row r="3715" spans="1:10" x14ac:dyDescent="0.35">
      <c r="A3715" t="s">
        <v>257</v>
      </c>
      <c r="B3715">
        <v>21</v>
      </c>
      <c r="C3715" t="s">
        <v>279</v>
      </c>
      <c r="D3715" t="s">
        <v>348</v>
      </c>
      <c r="E3715">
        <v>1131.8</v>
      </c>
      <c r="F3715">
        <v>2.81</v>
      </c>
      <c r="G3715">
        <v>9.6</v>
      </c>
      <c r="H3715">
        <v>10.9</v>
      </c>
      <c r="I3715">
        <v>10.31</v>
      </c>
      <c r="J3715">
        <v>10.93</v>
      </c>
    </row>
    <row r="3717" spans="1:10" x14ac:dyDescent="0.35">
      <c r="A3717" t="s">
        <v>257</v>
      </c>
      <c r="B3717">
        <v>22</v>
      </c>
      <c r="C3717" t="s">
        <v>279</v>
      </c>
      <c r="D3717" t="s">
        <v>349</v>
      </c>
      <c r="E3717">
        <v>4423.1000000000004</v>
      </c>
      <c r="F3717">
        <v>2.81</v>
      </c>
      <c r="G3717">
        <v>9.6</v>
      </c>
      <c r="H3717">
        <v>10.9</v>
      </c>
      <c r="I3717">
        <v>10.31</v>
      </c>
      <c r="J3717">
        <v>10.93</v>
      </c>
    </row>
    <row r="3719" spans="1:10" x14ac:dyDescent="0.35">
      <c r="A3719" t="s">
        <v>257</v>
      </c>
      <c r="B3719">
        <v>23</v>
      </c>
      <c r="C3719" t="s">
        <v>279</v>
      </c>
      <c r="D3719" t="s">
        <v>350</v>
      </c>
      <c r="E3719">
        <v>1505.5</v>
      </c>
      <c r="F3719">
        <v>2.81</v>
      </c>
      <c r="G3719">
        <v>9.6</v>
      </c>
      <c r="H3719">
        <v>10.9</v>
      </c>
      <c r="I3719">
        <v>10.31</v>
      </c>
      <c r="J3719">
        <v>10.93</v>
      </c>
    </row>
    <row r="3721" spans="1:10" x14ac:dyDescent="0.35">
      <c r="A3721" t="s">
        <v>257</v>
      </c>
      <c r="B3721">
        <v>24</v>
      </c>
      <c r="C3721" t="s">
        <v>279</v>
      </c>
      <c r="D3721" t="s">
        <v>351</v>
      </c>
      <c r="E3721">
        <v>9467.9</v>
      </c>
      <c r="F3721">
        <v>2.81</v>
      </c>
      <c r="G3721">
        <v>9.6</v>
      </c>
      <c r="H3721">
        <v>10.9</v>
      </c>
      <c r="I3721">
        <v>10.31</v>
      </c>
      <c r="J3721">
        <v>10.93</v>
      </c>
    </row>
    <row r="3723" spans="1:10" x14ac:dyDescent="0.35">
      <c r="A3723" t="s">
        <v>257</v>
      </c>
      <c r="B3723">
        <v>1</v>
      </c>
      <c r="C3723" t="s">
        <v>282</v>
      </c>
      <c r="D3723" t="s">
        <v>352</v>
      </c>
      <c r="E3723">
        <v>2096.4</v>
      </c>
      <c r="F3723">
        <v>2096.4</v>
      </c>
      <c r="G3723">
        <v>6.52</v>
      </c>
      <c r="H3723">
        <v>4</v>
      </c>
    </row>
    <row r="3725" spans="1:10" x14ac:dyDescent="0.35">
      <c r="A3725" t="s">
        <v>257</v>
      </c>
      <c r="B3725">
        <v>2</v>
      </c>
      <c r="C3725" t="s">
        <v>282</v>
      </c>
      <c r="D3725" t="s">
        <v>353</v>
      </c>
      <c r="E3725">
        <v>8160.3</v>
      </c>
      <c r="F3725">
        <v>8160.3</v>
      </c>
      <c r="G3725">
        <v>6.83</v>
      </c>
      <c r="H3725">
        <v>4</v>
      </c>
    </row>
    <row r="3727" spans="1:10" x14ac:dyDescent="0.35">
      <c r="A3727" t="s">
        <v>257</v>
      </c>
      <c r="B3727">
        <v>3</v>
      </c>
      <c r="C3727" t="s">
        <v>282</v>
      </c>
      <c r="D3727" t="s">
        <v>354</v>
      </c>
      <c r="E3727">
        <v>1583.3</v>
      </c>
      <c r="F3727">
        <v>1583.3</v>
      </c>
      <c r="G3727">
        <v>6.71</v>
      </c>
      <c r="H3727">
        <v>4</v>
      </c>
    </row>
    <row r="3729" spans="1:8" x14ac:dyDescent="0.35">
      <c r="A3729" t="s">
        <v>257</v>
      </c>
      <c r="B3729">
        <v>4</v>
      </c>
      <c r="C3729" t="s">
        <v>282</v>
      </c>
      <c r="D3729" t="s">
        <v>355</v>
      </c>
      <c r="E3729">
        <v>6362.6</v>
      </c>
      <c r="F3729">
        <v>6362.6</v>
      </c>
      <c r="G3729">
        <v>6.7</v>
      </c>
      <c r="H3729">
        <v>4</v>
      </c>
    </row>
    <row r="3731" spans="1:8" x14ac:dyDescent="0.35">
      <c r="A3731" t="s">
        <v>257</v>
      </c>
      <c r="B3731">
        <v>5</v>
      </c>
      <c r="C3731" t="s">
        <v>282</v>
      </c>
      <c r="D3731" t="s">
        <v>356</v>
      </c>
      <c r="E3731">
        <v>2367.5</v>
      </c>
      <c r="F3731">
        <v>2367.5</v>
      </c>
      <c r="G3731">
        <v>6.95</v>
      </c>
      <c r="H3731">
        <v>4</v>
      </c>
    </row>
    <row r="3733" spans="1:8" x14ac:dyDescent="0.35">
      <c r="A3733" t="s">
        <v>257</v>
      </c>
      <c r="B3733">
        <v>6</v>
      </c>
      <c r="C3733" t="s">
        <v>282</v>
      </c>
      <c r="D3733" t="s">
        <v>357</v>
      </c>
      <c r="E3733">
        <v>8214.7999999999993</v>
      </c>
      <c r="F3733">
        <v>8214.7999999999993</v>
      </c>
      <c r="G3733">
        <v>6.82</v>
      </c>
      <c r="H3733">
        <v>4</v>
      </c>
    </row>
    <row r="3735" spans="1:8" x14ac:dyDescent="0.35">
      <c r="A3735" t="s">
        <v>257</v>
      </c>
      <c r="B3735">
        <v>7</v>
      </c>
      <c r="C3735" t="s">
        <v>282</v>
      </c>
      <c r="D3735" t="s">
        <v>358</v>
      </c>
      <c r="E3735">
        <v>2071.8000000000002</v>
      </c>
      <c r="F3735">
        <v>2071.8000000000002</v>
      </c>
      <c r="G3735">
        <v>6.53</v>
      </c>
      <c r="H3735">
        <v>4</v>
      </c>
    </row>
    <row r="3737" spans="1:8" x14ac:dyDescent="0.35">
      <c r="A3737" t="s">
        <v>257</v>
      </c>
      <c r="B3737">
        <v>8</v>
      </c>
      <c r="C3737" t="s">
        <v>282</v>
      </c>
      <c r="D3737" t="s">
        <v>359</v>
      </c>
      <c r="E3737">
        <v>13145.1</v>
      </c>
      <c r="F3737">
        <v>13145.1</v>
      </c>
      <c r="G3737">
        <v>6.68</v>
      </c>
      <c r="H3737">
        <v>4</v>
      </c>
    </row>
    <row r="3739" spans="1:8" x14ac:dyDescent="0.35">
      <c r="A3739" t="s">
        <v>257</v>
      </c>
      <c r="B3739">
        <v>9</v>
      </c>
      <c r="C3739" t="s">
        <v>282</v>
      </c>
      <c r="D3739" t="s">
        <v>360</v>
      </c>
      <c r="E3739">
        <v>1560</v>
      </c>
      <c r="F3739">
        <v>1560</v>
      </c>
      <c r="G3739">
        <v>6.72</v>
      </c>
      <c r="H3739">
        <v>4</v>
      </c>
    </row>
    <row r="3741" spans="1:8" x14ac:dyDescent="0.35">
      <c r="A3741" t="s">
        <v>257</v>
      </c>
      <c r="B3741">
        <v>10</v>
      </c>
      <c r="C3741" t="s">
        <v>282</v>
      </c>
      <c r="D3741" t="s">
        <v>361</v>
      </c>
      <c r="E3741">
        <v>12105</v>
      </c>
      <c r="F3741">
        <v>12105</v>
      </c>
      <c r="G3741">
        <v>6.74</v>
      </c>
      <c r="H3741">
        <v>4</v>
      </c>
    </row>
    <row r="3743" spans="1:8" x14ac:dyDescent="0.35">
      <c r="A3743" t="s">
        <v>257</v>
      </c>
      <c r="B3743">
        <v>11</v>
      </c>
      <c r="C3743" t="s">
        <v>282</v>
      </c>
      <c r="D3743" t="s">
        <v>362</v>
      </c>
      <c r="E3743">
        <v>2361.3000000000002</v>
      </c>
      <c r="F3743">
        <v>2361.3000000000002</v>
      </c>
      <c r="G3743">
        <v>6.95</v>
      </c>
      <c r="H3743">
        <v>4</v>
      </c>
    </row>
    <row r="3745" spans="1:8" x14ac:dyDescent="0.35">
      <c r="A3745" t="s">
        <v>257</v>
      </c>
      <c r="B3745">
        <v>12</v>
      </c>
      <c r="C3745" t="s">
        <v>282</v>
      </c>
      <c r="D3745" t="s">
        <v>363</v>
      </c>
      <c r="E3745">
        <v>13266</v>
      </c>
      <c r="F3745">
        <v>13266</v>
      </c>
      <c r="G3745">
        <v>6.85</v>
      </c>
      <c r="H3745">
        <v>4</v>
      </c>
    </row>
    <row r="3747" spans="1:8" x14ac:dyDescent="0.35">
      <c r="A3747" t="s">
        <v>257</v>
      </c>
      <c r="B3747">
        <v>13</v>
      </c>
      <c r="C3747" t="s">
        <v>282</v>
      </c>
      <c r="D3747" t="s">
        <v>364</v>
      </c>
      <c r="E3747">
        <v>2069.1</v>
      </c>
      <c r="F3747">
        <v>2069.1</v>
      </c>
      <c r="G3747">
        <v>6.53</v>
      </c>
      <c r="H3747">
        <v>4</v>
      </c>
    </row>
    <row r="3749" spans="1:8" x14ac:dyDescent="0.35">
      <c r="A3749" t="s">
        <v>257</v>
      </c>
      <c r="B3749">
        <v>14</v>
      </c>
      <c r="C3749" t="s">
        <v>282</v>
      </c>
      <c r="D3749" t="s">
        <v>365</v>
      </c>
      <c r="E3749">
        <v>12840.3</v>
      </c>
      <c r="F3749">
        <v>12840.3</v>
      </c>
      <c r="G3749">
        <v>6.7</v>
      </c>
      <c r="H3749">
        <v>4</v>
      </c>
    </row>
    <row r="3751" spans="1:8" x14ac:dyDescent="0.35">
      <c r="A3751" t="s">
        <v>257</v>
      </c>
      <c r="B3751">
        <v>15</v>
      </c>
      <c r="C3751" t="s">
        <v>282</v>
      </c>
      <c r="D3751" t="s">
        <v>366</v>
      </c>
      <c r="E3751">
        <v>1554.2</v>
      </c>
      <c r="F3751">
        <v>1554.2</v>
      </c>
      <c r="G3751">
        <v>6.72</v>
      </c>
      <c r="H3751">
        <v>4</v>
      </c>
    </row>
    <row r="3753" spans="1:8" x14ac:dyDescent="0.35">
      <c r="A3753" t="s">
        <v>257</v>
      </c>
      <c r="B3753">
        <v>16</v>
      </c>
      <c r="C3753" t="s">
        <v>282</v>
      </c>
      <c r="D3753" t="s">
        <v>367</v>
      </c>
      <c r="E3753">
        <v>6066.7</v>
      </c>
      <c r="F3753">
        <v>6066.7</v>
      </c>
      <c r="G3753">
        <v>6.74</v>
      </c>
      <c r="H3753">
        <v>4</v>
      </c>
    </row>
    <row r="3755" spans="1:8" x14ac:dyDescent="0.35">
      <c r="A3755" t="s">
        <v>257</v>
      </c>
      <c r="B3755">
        <v>17</v>
      </c>
      <c r="C3755" t="s">
        <v>282</v>
      </c>
      <c r="D3755" t="s">
        <v>368</v>
      </c>
      <c r="E3755">
        <v>2356.3000000000002</v>
      </c>
      <c r="F3755">
        <v>2356.3000000000002</v>
      </c>
      <c r="G3755">
        <v>6.96</v>
      </c>
      <c r="H3755">
        <v>4</v>
      </c>
    </row>
    <row r="3757" spans="1:8" x14ac:dyDescent="0.35">
      <c r="A3757" t="s">
        <v>257</v>
      </c>
      <c r="B3757">
        <v>18</v>
      </c>
      <c r="C3757" t="s">
        <v>282</v>
      </c>
      <c r="D3757" t="s">
        <v>369</v>
      </c>
      <c r="E3757">
        <v>8128.9</v>
      </c>
      <c r="F3757">
        <v>8128.9</v>
      </c>
      <c r="G3757">
        <v>6.83</v>
      </c>
      <c r="H3757">
        <v>4</v>
      </c>
    </row>
    <row r="3759" spans="1:8" x14ac:dyDescent="0.35">
      <c r="A3759" t="s">
        <v>257</v>
      </c>
      <c r="B3759">
        <v>19</v>
      </c>
      <c r="C3759" t="s">
        <v>282</v>
      </c>
      <c r="D3759" t="s">
        <v>370</v>
      </c>
      <c r="E3759">
        <v>2358.1999999999998</v>
      </c>
      <c r="F3759">
        <v>2358.1999999999998</v>
      </c>
      <c r="G3759">
        <v>6.95</v>
      </c>
      <c r="H3759">
        <v>4</v>
      </c>
    </row>
    <row r="3761" spans="1:10" x14ac:dyDescent="0.35">
      <c r="A3761" t="s">
        <v>257</v>
      </c>
      <c r="B3761">
        <v>20</v>
      </c>
      <c r="C3761" t="s">
        <v>282</v>
      </c>
      <c r="D3761" t="s">
        <v>371</v>
      </c>
      <c r="E3761">
        <v>8155.8</v>
      </c>
      <c r="F3761">
        <v>8155.8</v>
      </c>
      <c r="G3761">
        <v>6.83</v>
      </c>
      <c r="H3761">
        <v>4</v>
      </c>
    </row>
    <row r="3763" spans="1:10" x14ac:dyDescent="0.35">
      <c r="A3763" t="s">
        <v>257</v>
      </c>
      <c r="B3763">
        <v>21</v>
      </c>
      <c r="C3763" t="s">
        <v>282</v>
      </c>
      <c r="D3763" t="s">
        <v>372</v>
      </c>
      <c r="E3763">
        <v>1558.9</v>
      </c>
      <c r="F3763">
        <v>1558.9</v>
      </c>
      <c r="G3763">
        <v>6.72</v>
      </c>
      <c r="H3763">
        <v>4</v>
      </c>
    </row>
    <row r="3765" spans="1:10" x14ac:dyDescent="0.35">
      <c r="A3765" t="s">
        <v>257</v>
      </c>
      <c r="B3765">
        <v>22</v>
      </c>
      <c r="C3765" t="s">
        <v>282</v>
      </c>
      <c r="D3765" t="s">
        <v>373</v>
      </c>
      <c r="E3765">
        <v>6092.5</v>
      </c>
      <c r="F3765">
        <v>6092.5</v>
      </c>
      <c r="G3765">
        <v>6.74</v>
      </c>
      <c r="H3765">
        <v>4</v>
      </c>
    </row>
    <row r="3767" spans="1:10" x14ac:dyDescent="0.35">
      <c r="A3767" t="s">
        <v>257</v>
      </c>
      <c r="B3767">
        <v>23</v>
      </c>
      <c r="C3767" t="s">
        <v>282</v>
      </c>
      <c r="D3767" t="s">
        <v>374</v>
      </c>
      <c r="E3767">
        <v>2073.6</v>
      </c>
      <c r="F3767">
        <v>2073.6</v>
      </c>
      <c r="G3767">
        <v>6.53</v>
      </c>
      <c r="H3767">
        <v>4</v>
      </c>
    </row>
    <row r="3769" spans="1:10" x14ac:dyDescent="0.35">
      <c r="A3769" t="s">
        <v>257</v>
      </c>
      <c r="B3769">
        <v>24</v>
      </c>
      <c r="C3769" t="s">
        <v>282</v>
      </c>
      <c r="D3769" t="s">
        <v>375</v>
      </c>
      <c r="E3769">
        <v>13041.2</v>
      </c>
      <c r="F3769">
        <v>13041.2</v>
      </c>
      <c r="G3769">
        <v>6.69</v>
      </c>
      <c r="H3769">
        <v>4</v>
      </c>
    </row>
    <row r="3771" spans="1:10" x14ac:dyDescent="0.35">
      <c r="A3771" t="s">
        <v>260</v>
      </c>
      <c r="B3771">
        <v>1</v>
      </c>
      <c r="C3771" t="s">
        <v>279</v>
      </c>
      <c r="D3771" t="s">
        <v>328</v>
      </c>
      <c r="E3771">
        <v>4641.3</v>
      </c>
      <c r="F3771">
        <v>2.81</v>
      </c>
      <c r="G3771">
        <v>9.6</v>
      </c>
      <c r="H3771">
        <v>10.9</v>
      </c>
      <c r="I3771">
        <v>10.31</v>
      </c>
      <c r="J3771">
        <v>10.93</v>
      </c>
    </row>
    <row r="3773" spans="1:10" x14ac:dyDescent="0.35">
      <c r="A3773" t="s">
        <v>260</v>
      </c>
      <c r="B3773">
        <v>2</v>
      </c>
      <c r="C3773" t="s">
        <v>279</v>
      </c>
      <c r="D3773" t="s">
        <v>329</v>
      </c>
      <c r="E3773">
        <v>10997.5</v>
      </c>
      <c r="F3773">
        <v>2.81</v>
      </c>
      <c r="G3773">
        <v>9.6</v>
      </c>
      <c r="H3773">
        <v>10.9</v>
      </c>
      <c r="I3773">
        <v>10.31</v>
      </c>
      <c r="J3773">
        <v>10.93</v>
      </c>
    </row>
    <row r="3775" spans="1:10" x14ac:dyDescent="0.35">
      <c r="A3775" t="s">
        <v>260</v>
      </c>
      <c r="B3775">
        <v>3</v>
      </c>
      <c r="C3775" t="s">
        <v>279</v>
      </c>
      <c r="D3775" t="s">
        <v>330</v>
      </c>
      <c r="E3775">
        <v>3548.8</v>
      </c>
      <c r="F3775">
        <v>2.81</v>
      </c>
      <c r="G3775">
        <v>9.6</v>
      </c>
      <c r="H3775">
        <v>10.9</v>
      </c>
      <c r="I3775">
        <v>10.31</v>
      </c>
      <c r="J3775">
        <v>10.93</v>
      </c>
    </row>
    <row r="3777" spans="1:10" x14ac:dyDescent="0.35">
      <c r="A3777" t="s">
        <v>260</v>
      </c>
      <c r="B3777">
        <v>4</v>
      </c>
      <c r="C3777" t="s">
        <v>279</v>
      </c>
      <c r="D3777" t="s">
        <v>331</v>
      </c>
      <c r="E3777">
        <v>9068.2000000000007</v>
      </c>
      <c r="F3777">
        <v>2.81</v>
      </c>
      <c r="G3777">
        <v>9.6</v>
      </c>
      <c r="H3777">
        <v>10.9</v>
      </c>
      <c r="I3777">
        <v>10.31</v>
      </c>
      <c r="J3777">
        <v>10.93</v>
      </c>
    </row>
    <row r="3779" spans="1:10" x14ac:dyDescent="0.35">
      <c r="A3779" t="s">
        <v>260</v>
      </c>
      <c r="B3779">
        <v>5</v>
      </c>
      <c r="C3779" t="s">
        <v>279</v>
      </c>
      <c r="D3779" t="s">
        <v>332</v>
      </c>
      <c r="E3779">
        <v>4681.7</v>
      </c>
      <c r="F3779">
        <v>2.81</v>
      </c>
      <c r="G3779">
        <v>9.6</v>
      </c>
      <c r="H3779">
        <v>10.9</v>
      </c>
      <c r="I3779">
        <v>10.31</v>
      </c>
      <c r="J3779">
        <v>10.93</v>
      </c>
    </row>
    <row r="3781" spans="1:10" x14ac:dyDescent="0.35">
      <c r="A3781" t="s">
        <v>260</v>
      </c>
      <c r="B3781">
        <v>6</v>
      </c>
      <c r="C3781" t="s">
        <v>279</v>
      </c>
      <c r="D3781" t="s">
        <v>333</v>
      </c>
      <c r="E3781">
        <v>11014.9</v>
      </c>
      <c r="F3781">
        <v>2.81</v>
      </c>
      <c r="G3781">
        <v>9.6</v>
      </c>
      <c r="H3781">
        <v>10.9</v>
      </c>
      <c r="I3781">
        <v>10.31</v>
      </c>
      <c r="J3781">
        <v>10.93</v>
      </c>
    </row>
    <row r="3783" spans="1:10" x14ac:dyDescent="0.35">
      <c r="A3783" t="s">
        <v>260</v>
      </c>
      <c r="B3783">
        <v>7</v>
      </c>
      <c r="C3783" t="s">
        <v>279</v>
      </c>
      <c r="D3783" t="s">
        <v>334</v>
      </c>
      <c r="E3783">
        <v>4638</v>
      </c>
      <c r="F3783">
        <v>2.81</v>
      </c>
      <c r="G3783">
        <v>9.6</v>
      </c>
      <c r="H3783">
        <v>10.9</v>
      </c>
      <c r="I3783">
        <v>10.31</v>
      </c>
      <c r="J3783">
        <v>10.93</v>
      </c>
    </row>
    <row r="3785" spans="1:10" x14ac:dyDescent="0.35">
      <c r="A3785" t="s">
        <v>260</v>
      </c>
      <c r="B3785">
        <v>8</v>
      </c>
      <c r="C3785" t="s">
        <v>279</v>
      </c>
      <c r="D3785" t="s">
        <v>335</v>
      </c>
      <c r="E3785">
        <v>15353.6</v>
      </c>
      <c r="F3785">
        <v>2.81</v>
      </c>
      <c r="G3785">
        <v>9.6</v>
      </c>
      <c r="H3785">
        <v>10.9</v>
      </c>
      <c r="I3785">
        <v>10.31</v>
      </c>
      <c r="J3785">
        <v>10.93</v>
      </c>
    </row>
    <row r="3787" spans="1:10" x14ac:dyDescent="0.35">
      <c r="A3787" t="s">
        <v>260</v>
      </c>
      <c r="B3787">
        <v>9</v>
      </c>
      <c r="C3787" t="s">
        <v>279</v>
      </c>
      <c r="D3787" t="s">
        <v>336</v>
      </c>
      <c r="E3787">
        <v>3543.9</v>
      </c>
      <c r="F3787">
        <v>2.81</v>
      </c>
      <c r="G3787">
        <v>9.6</v>
      </c>
      <c r="H3787">
        <v>10.9</v>
      </c>
      <c r="I3787">
        <v>10.31</v>
      </c>
      <c r="J3787">
        <v>10.93</v>
      </c>
    </row>
    <row r="3789" spans="1:10" x14ac:dyDescent="0.35">
      <c r="A3789" t="s">
        <v>260</v>
      </c>
      <c r="B3789">
        <v>10</v>
      </c>
      <c r="C3789" t="s">
        <v>279</v>
      </c>
      <c r="D3789" t="s">
        <v>337</v>
      </c>
      <c r="E3789">
        <v>13721.1</v>
      </c>
      <c r="F3789">
        <v>2.81</v>
      </c>
      <c r="G3789">
        <v>9.6</v>
      </c>
      <c r="H3789">
        <v>10.9</v>
      </c>
      <c r="I3789">
        <v>10.31</v>
      </c>
      <c r="J3789">
        <v>10.93</v>
      </c>
    </row>
    <row r="3791" spans="1:10" x14ac:dyDescent="0.35">
      <c r="A3791" t="s">
        <v>260</v>
      </c>
      <c r="B3791">
        <v>11</v>
      </c>
      <c r="C3791" t="s">
        <v>279</v>
      </c>
      <c r="D3791" t="s">
        <v>338</v>
      </c>
      <c r="E3791">
        <v>4680.2</v>
      </c>
      <c r="F3791">
        <v>2.81</v>
      </c>
      <c r="G3791">
        <v>9.6</v>
      </c>
      <c r="H3791">
        <v>10.9</v>
      </c>
      <c r="I3791">
        <v>10.31</v>
      </c>
      <c r="J3791">
        <v>10.93</v>
      </c>
    </row>
    <row r="3793" spans="1:10" x14ac:dyDescent="0.35">
      <c r="A3793" t="s">
        <v>260</v>
      </c>
      <c r="B3793">
        <v>12</v>
      </c>
      <c r="C3793" t="s">
        <v>279</v>
      </c>
      <c r="D3793" t="s">
        <v>339</v>
      </c>
      <c r="E3793">
        <v>15357</v>
      </c>
      <c r="F3793">
        <v>2.81</v>
      </c>
      <c r="G3793">
        <v>9.6</v>
      </c>
      <c r="H3793">
        <v>10.9</v>
      </c>
      <c r="I3793">
        <v>10.31</v>
      </c>
      <c r="J3793">
        <v>10.93</v>
      </c>
    </row>
    <row r="3795" spans="1:10" x14ac:dyDescent="0.35">
      <c r="A3795" t="s">
        <v>260</v>
      </c>
      <c r="B3795">
        <v>13</v>
      </c>
      <c r="C3795" t="s">
        <v>279</v>
      </c>
      <c r="D3795" t="s">
        <v>340</v>
      </c>
      <c r="E3795">
        <v>4637.1000000000004</v>
      </c>
      <c r="F3795">
        <v>2.81</v>
      </c>
      <c r="G3795">
        <v>9.6</v>
      </c>
      <c r="H3795">
        <v>10.9</v>
      </c>
      <c r="I3795">
        <v>10.31</v>
      </c>
      <c r="J3795">
        <v>10.93</v>
      </c>
    </row>
    <row r="3797" spans="1:10" x14ac:dyDescent="0.35">
      <c r="A3797" t="s">
        <v>260</v>
      </c>
      <c r="B3797">
        <v>14</v>
      </c>
      <c r="C3797" t="s">
        <v>279</v>
      </c>
      <c r="D3797" t="s">
        <v>341</v>
      </c>
      <c r="E3797">
        <v>15576.6</v>
      </c>
      <c r="F3797">
        <v>2.81</v>
      </c>
      <c r="G3797">
        <v>9.6</v>
      </c>
      <c r="H3797">
        <v>10.9</v>
      </c>
      <c r="I3797">
        <v>10.31</v>
      </c>
      <c r="J3797">
        <v>10.93</v>
      </c>
    </row>
    <row r="3799" spans="1:10" x14ac:dyDescent="0.35">
      <c r="A3799" t="s">
        <v>260</v>
      </c>
      <c r="B3799">
        <v>15</v>
      </c>
      <c r="C3799" t="s">
        <v>279</v>
      </c>
      <c r="D3799" t="s">
        <v>342</v>
      </c>
      <c r="E3799">
        <v>3537.7</v>
      </c>
      <c r="F3799">
        <v>2.81</v>
      </c>
      <c r="G3799">
        <v>9.6</v>
      </c>
      <c r="H3799">
        <v>10.9</v>
      </c>
      <c r="I3799">
        <v>10.31</v>
      </c>
      <c r="J3799">
        <v>10.93</v>
      </c>
    </row>
    <row r="3801" spans="1:10" x14ac:dyDescent="0.35">
      <c r="A3801" t="s">
        <v>260</v>
      </c>
      <c r="B3801">
        <v>16</v>
      </c>
      <c r="C3801" t="s">
        <v>279</v>
      </c>
      <c r="D3801" t="s">
        <v>343</v>
      </c>
      <c r="E3801">
        <v>8952.2999999999993</v>
      </c>
      <c r="F3801">
        <v>2.81</v>
      </c>
      <c r="G3801">
        <v>9.6</v>
      </c>
      <c r="H3801">
        <v>10.9</v>
      </c>
      <c r="I3801">
        <v>10.31</v>
      </c>
      <c r="J3801">
        <v>10.93</v>
      </c>
    </row>
    <row r="3803" spans="1:10" x14ac:dyDescent="0.35">
      <c r="A3803" t="s">
        <v>260</v>
      </c>
      <c r="B3803">
        <v>17</v>
      </c>
      <c r="C3803" t="s">
        <v>279</v>
      </c>
      <c r="D3803" t="s">
        <v>344</v>
      </c>
      <c r="E3803">
        <v>4673.3999999999996</v>
      </c>
      <c r="F3803">
        <v>2.81</v>
      </c>
      <c r="G3803">
        <v>9.6</v>
      </c>
      <c r="H3803">
        <v>10.9</v>
      </c>
      <c r="I3803">
        <v>10.31</v>
      </c>
      <c r="J3803">
        <v>10.93</v>
      </c>
    </row>
    <row r="3805" spans="1:10" x14ac:dyDescent="0.35">
      <c r="A3805" t="s">
        <v>260</v>
      </c>
      <c r="B3805">
        <v>18</v>
      </c>
      <c r="C3805" t="s">
        <v>279</v>
      </c>
      <c r="D3805" t="s">
        <v>345</v>
      </c>
      <c r="E3805">
        <v>10969.5</v>
      </c>
      <c r="F3805">
        <v>2.81</v>
      </c>
      <c r="G3805">
        <v>9.6</v>
      </c>
      <c r="H3805">
        <v>10.9</v>
      </c>
      <c r="I3805">
        <v>10.31</v>
      </c>
      <c r="J3805">
        <v>10.93</v>
      </c>
    </row>
    <row r="3807" spans="1:10" x14ac:dyDescent="0.35">
      <c r="A3807" t="s">
        <v>260</v>
      </c>
      <c r="B3807">
        <v>19</v>
      </c>
      <c r="C3807" t="s">
        <v>279</v>
      </c>
      <c r="D3807" t="s">
        <v>346</v>
      </c>
      <c r="E3807">
        <v>4680.5</v>
      </c>
      <c r="F3807">
        <v>2.81</v>
      </c>
      <c r="G3807">
        <v>9.6</v>
      </c>
      <c r="H3807">
        <v>10.9</v>
      </c>
      <c r="I3807">
        <v>10.31</v>
      </c>
      <c r="J3807">
        <v>10.93</v>
      </c>
    </row>
    <row r="3809" spans="1:10" x14ac:dyDescent="0.35">
      <c r="A3809" t="s">
        <v>260</v>
      </c>
      <c r="B3809">
        <v>20</v>
      </c>
      <c r="C3809" t="s">
        <v>279</v>
      </c>
      <c r="D3809" t="s">
        <v>347</v>
      </c>
      <c r="E3809">
        <v>10987.7</v>
      </c>
      <c r="F3809">
        <v>2.81</v>
      </c>
      <c r="G3809">
        <v>9.6</v>
      </c>
      <c r="H3809">
        <v>10.9</v>
      </c>
      <c r="I3809">
        <v>10.31</v>
      </c>
      <c r="J3809">
        <v>10.93</v>
      </c>
    </row>
    <row r="3811" spans="1:10" x14ac:dyDescent="0.35">
      <c r="A3811" t="s">
        <v>260</v>
      </c>
      <c r="B3811">
        <v>21</v>
      </c>
      <c r="C3811" t="s">
        <v>279</v>
      </c>
      <c r="D3811" t="s">
        <v>348</v>
      </c>
      <c r="E3811">
        <v>3543.5</v>
      </c>
      <c r="F3811">
        <v>2.81</v>
      </c>
      <c r="G3811">
        <v>9.6</v>
      </c>
      <c r="H3811">
        <v>10.9</v>
      </c>
      <c r="I3811">
        <v>10.31</v>
      </c>
      <c r="J3811">
        <v>10.93</v>
      </c>
    </row>
    <row r="3813" spans="1:10" x14ac:dyDescent="0.35">
      <c r="A3813" t="s">
        <v>260</v>
      </c>
      <c r="B3813">
        <v>22</v>
      </c>
      <c r="C3813" t="s">
        <v>279</v>
      </c>
      <c r="D3813" t="s">
        <v>349</v>
      </c>
      <c r="E3813">
        <v>8965.6</v>
      </c>
      <c r="F3813">
        <v>2.81</v>
      </c>
      <c r="G3813">
        <v>9.6</v>
      </c>
      <c r="H3813">
        <v>10.9</v>
      </c>
      <c r="I3813">
        <v>10.31</v>
      </c>
      <c r="J3813">
        <v>10.93</v>
      </c>
    </row>
    <row r="3815" spans="1:10" x14ac:dyDescent="0.35">
      <c r="A3815" t="s">
        <v>260</v>
      </c>
      <c r="B3815">
        <v>23</v>
      </c>
      <c r="C3815" t="s">
        <v>279</v>
      </c>
      <c r="D3815" t="s">
        <v>350</v>
      </c>
      <c r="E3815">
        <v>4642.7</v>
      </c>
      <c r="F3815">
        <v>2.81</v>
      </c>
      <c r="G3815">
        <v>9.6</v>
      </c>
      <c r="H3815">
        <v>10.9</v>
      </c>
      <c r="I3815">
        <v>10.31</v>
      </c>
      <c r="J3815">
        <v>10.93</v>
      </c>
    </row>
    <row r="3817" spans="1:10" x14ac:dyDescent="0.35">
      <c r="A3817" t="s">
        <v>260</v>
      </c>
      <c r="B3817">
        <v>24</v>
      </c>
      <c r="C3817" t="s">
        <v>279</v>
      </c>
      <c r="D3817" t="s">
        <v>351</v>
      </c>
      <c r="E3817">
        <v>15719.9</v>
      </c>
      <c r="F3817">
        <v>2.81</v>
      </c>
      <c r="G3817">
        <v>9.6</v>
      </c>
      <c r="H3817">
        <v>10.9</v>
      </c>
      <c r="I3817">
        <v>10.31</v>
      </c>
      <c r="J3817">
        <v>10.93</v>
      </c>
    </row>
    <row r="3819" spans="1:10" x14ac:dyDescent="0.35">
      <c r="A3819" t="s">
        <v>260</v>
      </c>
      <c r="B3819">
        <v>1</v>
      </c>
      <c r="C3819" t="s">
        <v>282</v>
      </c>
      <c r="D3819" t="s">
        <v>352</v>
      </c>
      <c r="E3819">
        <v>6393</v>
      </c>
      <c r="F3819">
        <v>6393</v>
      </c>
      <c r="G3819">
        <v>6.7</v>
      </c>
      <c r="H3819">
        <v>4</v>
      </c>
    </row>
    <row r="3821" spans="1:10" x14ac:dyDescent="0.35">
      <c r="A3821" t="s">
        <v>260</v>
      </c>
      <c r="B3821">
        <v>2</v>
      </c>
      <c r="C3821" t="s">
        <v>282</v>
      </c>
      <c r="D3821" t="s">
        <v>353</v>
      </c>
      <c r="E3821">
        <v>15148.1</v>
      </c>
      <c r="F3821">
        <v>15148.1</v>
      </c>
      <c r="G3821">
        <v>6.74</v>
      </c>
      <c r="H3821">
        <v>4</v>
      </c>
    </row>
    <row r="3823" spans="1:10" x14ac:dyDescent="0.35">
      <c r="A3823" t="s">
        <v>260</v>
      </c>
      <c r="B3823">
        <v>3</v>
      </c>
      <c r="C3823" t="s">
        <v>282</v>
      </c>
      <c r="D3823" t="s">
        <v>354</v>
      </c>
      <c r="E3823">
        <v>4888.2</v>
      </c>
      <c r="F3823">
        <v>4888.2</v>
      </c>
      <c r="G3823">
        <v>6.69</v>
      </c>
      <c r="H3823">
        <v>4</v>
      </c>
    </row>
    <row r="3825" spans="1:8" x14ac:dyDescent="0.35">
      <c r="A3825" t="s">
        <v>260</v>
      </c>
      <c r="B3825">
        <v>4</v>
      </c>
      <c r="C3825" t="s">
        <v>282</v>
      </c>
      <c r="D3825" t="s">
        <v>355</v>
      </c>
      <c r="E3825">
        <v>12490.6</v>
      </c>
      <c r="F3825">
        <v>12490.6</v>
      </c>
      <c r="G3825">
        <v>6.72</v>
      </c>
      <c r="H3825">
        <v>4</v>
      </c>
    </row>
    <row r="3827" spans="1:8" x14ac:dyDescent="0.35">
      <c r="A3827" t="s">
        <v>260</v>
      </c>
      <c r="B3827">
        <v>5</v>
      </c>
      <c r="C3827" t="s">
        <v>282</v>
      </c>
      <c r="D3827" t="s">
        <v>356</v>
      </c>
      <c r="E3827">
        <v>6448.7</v>
      </c>
      <c r="F3827">
        <v>6448.7</v>
      </c>
      <c r="G3827">
        <v>6.69</v>
      </c>
      <c r="H3827">
        <v>4</v>
      </c>
    </row>
    <row r="3829" spans="1:8" x14ac:dyDescent="0.35">
      <c r="A3829" t="s">
        <v>260</v>
      </c>
      <c r="B3829">
        <v>6</v>
      </c>
      <c r="C3829" t="s">
        <v>282</v>
      </c>
      <c r="D3829" t="s">
        <v>357</v>
      </c>
      <c r="E3829">
        <v>15172.1</v>
      </c>
      <c r="F3829">
        <v>15172.1</v>
      </c>
      <c r="G3829">
        <v>6.74</v>
      </c>
      <c r="H3829">
        <v>4</v>
      </c>
    </row>
    <row r="3831" spans="1:8" x14ac:dyDescent="0.35">
      <c r="A3831" t="s">
        <v>260</v>
      </c>
      <c r="B3831">
        <v>7</v>
      </c>
      <c r="C3831" t="s">
        <v>282</v>
      </c>
      <c r="D3831" t="s">
        <v>358</v>
      </c>
      <c r="E3831">
        <v>6388.4</v>
      </c>
      <c r="F3831">
        <v>6388.4</v>
      </c>
      <c r="G3831">
        <v>6.7</v>
      </c>
      <c r="H3831">
        <v>4</v>
      </c>
    </row>
    <row r="3833" spans="1:8" x14ac:dyDescent="0.35">
      <c r="A3833" t="s">
        <v>260</v>
      </c>
      <c r="B3833">
        <v>8</v>
      </c>
      <c r="C3833" t="s">
        <v>282</v>
      </c>
      <c r="D3833" t="s">
        <v>359</v>
      </c>
      <c r="E3833">
        <v>21148.3</v>
      </c>
      <c r="F3833">
        <v>21148.3</v>
      </c>
      <c r="G3833">
        <v>6.74</v>
      </c>
      <c r="H3833">
        <v>4</v>
      </c>
    </row>
    <row r="3835" spans="1:8" x14ac:dyDescent="0.35">
      <c r="A3835" t="s">
        <v>260</v>
      </c>
      <c r="B3835">
        <v>9</v>
      </c>
      <c r="C3835" t="s">
        <v>282</v>
      </c>
      <c r="D3835" t="s">
        <v>360</v>
      </c>
      <c r="E3835">
        <v>4881.3999999999996</v>
      </c>
      <c r="F3835">
        <v>4881.3999999999996</v>
      </c>
      <c r="G3835">
        <v>6.69</v>
      </c>
      <c r="H3835">
        <v>4</v>
      </c>
    </row>
    <row r="3837" spans="1:8" x14ac:dyDescent="0.35">
      <c r="A3837" t="s">
        <v>260</v>
      </c>
      <c r="B3837">
        <v>10</v>
      </c>
      <c r="C3837" t="s">
        <v>282</v>
      </c>
      <c r="D3837" t="s">
        <v>361</v>
      </c>
      <c r="E3837">
        <v>18899.7</v>
      </c>
      <c r="F3837">
        <v>18899.7</v>
      </c>
      <c r="G3837">
        <v>6.71</v>
      </c>
      <c r="H3837">
        <v>4</v>
      </c>
    </row>
    <row r="3839" spans="1:8" x14ac:dyDescent="0.35">
      <c r="A3839" t="s">
        <v>260</v>
      </c>
      <c r="B3839">
        <v>11</v>
      </c>
      <c r="C3839" t="s">
        <v>282</v>
      </c>
      <c r="D3839" t="s">
        <v>362</v>
      </c>
      <c r="E3839">
        <v>6446.5</v>
      </c>
      <c r="F3839">
        <v>6446.5</v>
      </c>
      <c r="G3839">
        <v>6.69</v>
      </c>
      <c r="H3839">
        <v>4</v>
      </c>
    </row>
    <row r="3841" spans="1:8" x14ac:dyDescent="0.35">
      <c r="A3841" t="s">
        <v>260</v>
      </c>
      <c r="B3841">
        <v>12</v>
      </c>
      <c r="C3841" t="s">
        <v>282</v>
      </c>
      <c r="D3841" t="s">
        <v>363</v>
      </c>
      <c r="E3841">
        <v>21152.9</v>
      </c>
      <c r="F3841">
        <v>21152.9</v>
      </c>
      <c r="G3841">
        <v>6.74</v>
      </c>
      <c r="H3841">
        <v>4</v>
      </c>
    </row>
    <row r="3843" spans="1:8" x14ac:dyDescent="0.35">
      <c r="A3843" t="s">
        <v>260</v>
      </c>
      <c r="B3843">
        <v>13</v>
      </c>
      <c r="C3843" t="s">
        <v>282</v>
      </c>
      <c r="D3843" t="s">
        <v>364</v>
      </c>
      <c r="E3843">
        <v>6387.3</v>
      </c>
      <c r="F3843">
        <v>6387.3</v>
      </c>
      <c r="G3843">
        <v>6.7</v>
      </c>
      <c r="H3843">
        <v>4</v>
      </c>
    </row>
    <row r="3845" spans="1:8" x14ac:dyDescent="0.35">
      <c r="A3845" t="s">
        <v>260</v>
      </c>
      <c r="B3845">
        <v>14</v>
      </c>
      <c r="C3845" t="s">
        <v>282</v>
      </c>
      <c r="D3845" t="s">
        <v>365</v>
      </c>
      <c r="E3845">
        <v>21455.3</v>
      </c>
      <c r="F3845">
        <v>21455.3</v>
      </c>
      <c r="G3845">
        <v>6.73</v>
      </c>
      <c r="H3845">
        <v>4</v>
      </c>
    </row>
    <row r="3847" spans="1:8" x14ac:dyDescent="0.35">
      <c r="A3847" t="s">
        <v>260</v>
      </c>
      <c r="B3847">
        <v>15</v>
      </c>
      <c r="C3847" t="s">
        <v>282</v>
      </c>
      <c r="D3847" t="s">
        <v>366</v>
      </c>
      <c r="E3847">
        <v>4872.8999999999996</v>
      </c>
      <c r="F3847">
        <v>4872.8999999999996</v>
      </c>
      <c r="G3847">
        <v>6.69</v>
      </c>
      <c r="H3847">
        <v>4</v>
      </c>
    </row>
    <row r="3849" spans="1:8" x14ac:dyDescent="0.35">
      <c r="A3849" t="s">
        <v>260</v>
      </c>
      <c r="B3849">
        <v>16</v>
      </c>
      <c r="C3849" t="s">
        <v>282</v>
      </c>
      <c r="D3849" t="s">
        <v>367</v>
      </c>
      <c r="E3849">
        <v>12331.1</v>
      </c>
      <c r="F3849">
        <v>12331.1</v>
      </c>
      <c r="G3849">
        <v>6.73</v>
      </c>
      <c r="H3849">
        <v>4</v>
      </c>
    </row>
    <row r="3851" spans="1:8" x14ac:dyDescent="0.35">
      <c r="A3851" t="s">
        <v>260</v>
      </c>
      <c r="B3851">
        <v>17</v>
      </c>
      <c r="C3851" t="s">
        <v>282</v>
      </c>
      <c r="D3851" t="s">
        <v>368</v>
      </c>
      <c r="E3851">
        <v>6437.1</v>
      </c>
      <c r="F3851">
        <v>6437.1</v>
      </c>
      <c r="G3851">
        <v>6.69</v>
      </c>
      <c r="H3851">
        <v>4</v>
      </c>
    </row>
    <row r="3853" spans="1:8" x14ac:dyDescent="0.35">
      <c r="A3853" t="s">
        <v>260</v>
      </c>
      <c r="B3853">
        <v>18</v>
      </c>
      <c r="C3853" t="s">
        <v>282</v>
      </c>
      <c r="D3853" t="s">
        <v>369</v>
      </c>
      <c r="E3853">
        <v>15109.5</v>
      </c>
      <c r="F3853">
        <v>15109.5</v>
      </c>
      <c r="G3853">
        <v>6.74</v>
      </c>
      <c r="H3853">
        <v>4</v>
      </c>
    </row>
    <row r="3855" spans="1:8" x14ac:dyDescent="0.35">
      <c r="A3855" t="s">
        <v>260</v>
      </c>
      <c r="B3855">
        <v>19</v>
      </c>
      <c r="C3855" t="s">
        <v>282</v>
      </c>
      <c r="D3855" t="s">
        <v>370</v>
      </c>
      <c r="E3855">
        <v>6446.9</v>
      </c>
      <c r="F3855">
        <v>6446.9</v>
      </c>
      <c r="G3855">
        <v>6.69</v>
      </c>
      <c r="H3855">
        <v>4</v>
      </c>
    </row>
    <row r="3857" spans="1:10" x14ac:dyDescent="0.35">
      <c r="A3857" t="s">
        <v>260</v>
      </c>
      <c r="B3857">
        <v>20</v>
      </c>
      <c r="C3857" t="s">
        <v>282</v>
      </c>
      <c r="D3857" t="s">
        <v>371</v>
      </c>
      <c r="E3857">
        <v>15134.6</v>
      </c>
      <c r="F3857">
        <v>15134.6</v>
      </c>
      <c r="G3857">
        <v>6.74</v>
      </c>
      <c r="H3857">
        <v>4</v>
      </c>
    </row>
    <row r="3859" spans="1:10" x14ac:dyDescent="0.35">
      <c r="A3859" t="s">
        <v>260</v>
      </c>
      <c r="B3859">
        <v>21</v>
      </c>
      <c r="C3859" t="s">
        <v>282</v>
      </c>
      <c r="D3859" t="s">
        <v>372</v>
      </c>
      <c r="E3859">
        <v>4880.8</v>
      </c>
      <c r="F3859">
        <v>4880.8</v>
      </c>
      <c r="G3859">
        <v>6.69</v>
      </c>
      <c r="H3859">
        <v>4</v>
      </c>
    </row>
    <row r="3861" spans="1:10" x14ac:dyDescent="0.35">
      <c r="A3861" t="s">
        <v>260</v>
      </c>
      <c r="B3861">
        <v>22</v>
      </c>
      <c r="C3861" t="s">
        <v>282</v>
      </c>
      <c r="D3861" t="s">
        <v>373</v>
      </c>
      <c r="E3861">
        <v>12349.4</v>
      </c>
      <c r="F3861">
        <v>12349.4</v>
      </c>
      <c r="G3861">
        <v>6.73</v>
      </c>
      <c r="H3861">
        <v>4</v>
      </c>
    </row>
    <row r="3863" spans="1:10" x14ac:dyDescent="0.35">
      <c r="A3863" t="s">
        <v>260</v>
      </c>
      <c r="B3863">
        <v>23</v>
      </c>
      <c r="C3863" t="s">
        <v>282</v>
      </c>
      <c r="D3863" t="s">
        <v>374</v>
      </c>
      <c r="E3863">
        <v>6394.9</v>
      </c>
      <c r="F3863">
        <v>6394.9</v>
      </c>
      <c r="G3863">
        <v>6.7</v>
      </c>
      <c r="H3863">
        <v>4</v>
      </c>
    </row>
    <row r="3865" spans="1:10" x14ac:dyDescent="0.35">
      <c r="A3865" t="s">
        <v>260</v>
      </c>
      <c r="B3865">
        <v>24</v>
      </c>
      <c r="C3865" t="s">
        <v>282</v>
      </c>
      <c r="D3865" t="s">
        <v>375</v>
      </c>
      <c r="E3865">
        <v>21652.799999999999</v>
      </c>
      <c r="F3865">
        <v>21652.799999999999</v>
      </c>
      <c r="G3865">
        <v>6.72</v>
      </c>
      <c r="H3865">
        <v>4</v>
      </c>
    </row>
    <row r="3867" spans="1:10" x14ac:dyDescent="0.35">
      <c r="A3867" t="s">
        <v>263</v>
      </c>
      <c r="B3867">
        <v>1</v>
      </c>
      <c r="C3867" t="s">
        <v>279</v>
      </c>
      <c r="D3867" t="s">
        <v>328</v>
      </c>
      <c r="E3867">
        <v>3300.7</v>
      </c>
      <c r="F3867">
        <v>2.81</v>
      </c>
      <c r="G3867">
        <v>9.6</v>
      </c>
      <c r="H3867">
        <v>10.9</v>
      </c>
      <c r="I3867">
        <v>10.31</v>
      </c>
      <c r="J3867">
        <v>10.93</v>
      </c>
    </row>
    <row r="3869" spans="1:10" x14ac:dyDescent="0.35">
      <c r="A3869" t="s">
        <v>263</v>
      </c>
      <c r="B3869">
        <v>2</v>
      </c>
      <c r="C3869" t="s">
        <v>279</v>
      </c>
      <c r="D3869" t="s">
        <v>329</v>
      </c>
      <c r="E3869">
        <v>7822.5</v>
      </c>
      <c r="F3869">
        <v>2.81</v>
      </c>
      <c r="G3869">
        <v>9.6</v>
      </c>
      <c r="H3869">
        <v>10.9</v>
      </c>
      <c r="I3869">
        <v>10.31</v>
      </c>
      <c r="J3869">
        <v>10.93</v>
      </c>
    </row>
    <row r="3871" spans="1:10" x14ac:dyDescent="0.35">
      <c r="A3871" t="s">
        <v>263</v>
      </c>
      <c r="B3871">
        <v>3</v>
      </c>
      <c r="C3871" t="s">
        <v>279</v>
      </c>
      <c r="D3871" t="s">
        <v>330</v>
      </c>
      <c r="E3871">
        <v>2149.8000000000002</v>
      </c>
      <c r="F3871">
        <v>2.81</v>
      </c>
      <c r="G3871">
        <v>9.6</v>
      </c>
      <c r="H3871">
        <v>10.9</v>
      </c>
      <c r="I3871">
        <v>10.31</v>
      </c>
      <c r="J3871">
        <v>10.93</v>
      </c>
    </row>
    <row r="3873" spans="1:10" x14ac:dyDescent="0.35">
      <c r="A3873" t="s">
        <v>263</v>
      </c>
      <c r="B3873">
        <v>4</v>
      </c>
      <c r="C3873" t="s">
        <v>279</v>
      </c>
      <c r="D3873" t="s">
        <v>331</v>
      </c>
      <c r="E3873">
        <v>5865.1</v>
      </c>
      <c r="F3873">
        <v>2.81</v>
      </c>
      <c r="G3873">
        <v>9.6</v>
      </c>
      <c r="H3873">
        <v>10.9</v>
      </c>
      <c r="I3873">
        <v>10.31</v>
      </c>
      <c r="J3873">
        <v>10.93</v>
      </c>
    </row>
    <row r="3875" spans="1:10" x14ac:dyDescent="0.35">
      <c r="A3875" t="s">
        <v>263</v>
      </c>
      <c r="B3875">
        <v>5</v>
      </c>
      <c r="C3875" t="s">
        <v>279</v>
      </c>
      <c r="D3875" t="s">
        <v>332</v>
      </c>
      <c r="E3875">
        <v>3362.2</v>
      </c>
      <c r="F3875">
        <v>2.81</v>
      </c>
      <c r="G3875">
        <v>9.6</v>
      </c>
      <c r="H3875">
        <v>10.9</v>
      </c>
      <c r="I3875">
        <v>10.31</v>
      </c>
      <c r="J3875">
        <v>10.93</v>
      </c>
    </row>
    <row r="3877" spans="1:10" x14ac:dyDescent="0.35">
      <c r="A3877" t="s">
        <v>263</v>
      </c>
      <c r="B3877">
        <v>6</v>
      </c>
      <c r="C3877" t="s">
        <v>279</v>
      </c>
      <c r="D3877" t="s">
        <v>333</v>
      </c>
      <c r="E3877">
        <v>7862.5</v>
      </c>
      <c r="F3877">
        <v>2.81</v>
      </c>
      <c r="G3877">
        <v>9.6</v>
      </c>
      <c r="H3877">
        <v>10.9</v>
      </c>
      <c r="I3877">
        <v>10.31</v>
      </c>
      <c r="J3877">
        <v>10.93</v>
      </c>
    </row>
    <row r="3879" spans="1:10" x14ac:dyDescent="0.35">
      <c r="A3879" t="s">
        <v>263</v>
      </c>
      <c r="B3879">
        <v>7</v>
      </c>
      <c r="C3879" t="s">
        <v>279</v>
      </c>
      <c r="D3879" t="s">
        <v>334</v>
      </c>
      <c r="E3879">
        <v>3300.5</v>
      </c>
      <c r="F3879">
        <v>2.81</v>
      </c>
      <c r="G3879">
        <v>9.6</v>
      </c>
      <c r="H3879">
        <v>10.9</v>
      </c>
      <c r="I3879">
        <v>10.31</v>
      </c>
      <c r="J3879">
        <v>10.93</v>
      </c>
    </row>
    <row r="3881" spans="1:10" x14ac:dyDescent="0.35">
      <c r="A3881" t="s">
        <v>263</v>
      </c>
      <c r="B3881">
        <v>8</v>
      </c>
      <c r="C3881" t="s">
        <v>279</v>
      </c>
      <c r="D3881" t="s">
        <v>335</v>
      </c>
      <c r="E3881">
        <v>11858.8</v>
      </c>
      <c r="F3881">
        <v>2.81</v>
      </c>
      <c r="G3881">
        <v>9.6</v>
      </c>
      <c r="H3881">
        <v>10.9</v>
      </c>
      <c r="I3881">
        <v>10.31</v>
      </c>
      <c r="J3881">
        <v>10.93</v>
      </c>
    </row>
    <row r="3883" spans="1:10" x14ac:dyDescent="0.35">
      <c r="A3883" t="s">
        <v>263</v>
      </c>
      <c r="B3883">
        <v>9</v>
      </c>
      <c r="C3883" t="s">
        <v>279</v>
      </c>
      <c r="D3883" t="s">
        <v>336</v>
      </c>
      <c r="E3883">
        <v>2150.6999999999998</v>
      </c>
      <c r="F3883">
        <v>2.81</v>
      </c>
      <c r="G3883">
        <v>9.6</v>
      </c>
      <c r="H3883">
        <v>10.9</v>
      </c>
      <c r="I3883">
        <v>10.31</v>
      </c>
      <c r="J3883">
        <v>10.93</v>
      </c>
    </row>
    <row r="3885" spans="1:10" x14ac:dyDescent="0.35">
      <c r="A3885" t="s">
        <v>263</v>
      </c>
      <c r="B3885">
        <v>10</v>
      </c>
      <c r="C3885" t="s">
        <v>279</v>
      </c>
      <c r="D3885" t="s">
        <v>337</v>
      </c>
      <c r="E3885">
        <v>10540.7</v>
      </c>
      <c r="F3885">
        <v>2.81</v>
      </c>
      <c r="G3885">
        <v>9.6</v>
      </c>
      <c r="H3885">
        <v>10.9</v>
      </c>
      <c r="I3885">
        <v>10.31</v>
      </c>
      <c r="J3885">
        <v>10.93</v>
      </c>
    </row>
    <row r="3887" spans="1:10" x14ac:dyDescent="0.35">
      <c r="A3887" t="s">
        <v>263</v>
      </c>
      <c r="B3887">
        <v>11</v>
      </c>
      <c r="C3887" t="s">
        <v>279</v>
      </c>
      <c r="D3887" t="s">
        <v>338</v>
      </c>
      <c r="E3887">
        <v>3362.7</v>
      </c>
      <c r="F3887">
        <v>2.81</v>
      </c>
      <c r="G3887">
        <v>9.6</v>
      </c>
      <c r="H3887">
        <v>10.9</v>
      </c>
      <c r="I3887">
        <v>10.31</v>
      </c>
      <c r="J3887">
        <v>10.93</v>
      </c>
    </row>
    <row r="3889" spans="1:10" x14ac:dyDescent="0.35">
      <c r="A3889" t="s">
        <v>263</v>
      </c>
      <c r="B3889">
        <v>12</v>
      </c>
      <c r="C3889" t="s">
        <v>279</v>
      </c>
      <c r="D3889" t="s">
        <v>339</v>
      </c>
      <c r="E3889">
        <v>11981</v>
      </c>
      <c r="F3889">
        <v>2.81</v>
      </c>
      <c r="G3889">
        <v>9.6</v>
      </c>
      <c r="H3889">
        <v>10.9</v>
      </c>
      <c r="I3889">
        <v>10.31</v>
      </c>
      <c r="J3889">
        <v>10.93</v>
      </c>
    </row>
    <row r="3891" spans="1:10" x14ac:dyDescent="0.35">
      <c r="A3891" t="s">
        <v>263</v>
      </c>
      <c r="B3891">
        <v>13</v>
      </c>
      <c r="C3891" t="s">
        <v>279</v>
      </c>
      <c r="D3891" t="s">
        <v>340</v>
      </c>
      <c r="E3891">
        <v>3299.5</v>
      </c>
      <c r="F3891">
        <v>2.81</v>
      </c>
      <c r="G3891">
        <v>9.6</v>
      </c>
      <c r="H3891">
        <v>10.9</v>
      </c>
      <c r="I3891">
        <v>10.31</v>
      </c>
      <c r="J3891">
        <v>10.93</v>
      </c>
    </row>
    <row r="3893" spans="1:10" x14ac:dyDescent="0.35">
      <c r="A3893" t="s">
        <v>263</v>
      </c>
      <c r="B3893">
        <v>14</v>
      </c>
      <c r="C3893" t="s">
        <v>279</v>
      </c>
      <c r="D3893" t="s">
        <v>341</v>
      </c>
      <c r="E3893">
        <v>11776.8</v>
      </c>
      <c r="F3893">
        <v>2.81</v>
      </c>
      <c r="G3893">
        <v>9.6</v>
      </c>
      <c r="H3893">
        <v>10.9</v>
      </c>
      <c r="I3893">
        <v>10.31</v>
      </c>
      <c r="J3893">
        <v>10.93</v>
      </c>
    </row>
    <row r="3895" spans="1:10" x14ac:dyDescent="0.35">
      <c r="A3895" t="s">
        <v>263</v>
      </c>
      <c r="B3895">
        <v>15</v>
      </c>
      <c r="C3895" t="s">
        <v>279</v>
      </c>
      <c r="D3895" t="s">
        <v>342</v>
      </c>
      <c r="E3895">
        <v>2142.4</v>
      </c>
      <c r="F3895">
        <v>2.81</v>
      </c>
      <c r="G3895">
        <v>9.6</v>
      </c>
      <c r="H3895">
        <v>10.9</v>
      </c>
      <c r="I3895">
        <v>10.31</v>
      </c>
      <c r="J3895">
        <v>10.93</v>
      </c>
    </row>
    <row r="3897" spans="1:10" x14ac:dyDescent="0.35">
      <c r="A3897" t="s">
        <v>263</v>
      </c>
      <c r="B3897">
        <v>16</v>
      </c>
      <c r="C3897" t="s">
        <v>279</v>
      </c>
      <c r="D3897" t="s">
        <v>343</v>
      </c>
      <c r="E3897">
        <v>5771.6</v>
      </c>
      <c r="F3897">
        <v>2.81</v>
      </c>
      <c r="G3897">
        <v>9.6</v>
      </c>
      <c r="H3897">
        <v>10.9</v>
      </c>
      <c r="I3897">
        <v>10.31</v>
      </c>
      <c r="J3897">
        <v>10.93</v>
      </c>
    </row>
    <row r="3899" spans="1:10" x14ac:dyDescent="0.35">
      <c r="A3899" t="s">
        <v>263</v>
      </c>
      <c r="B3899">
        <v>17</v>
      </c>
      <c r="C3899" t="s">
        <v>279</v>
      </c>
      <c r="D3899" t="s">
        <v>344</v>
      </c>
      <c r="E3899">
        <v>3354.2</v>
      </c>
      <c r="F3899">
        <v>2.81</v>
      </c>
      <c r="G3899">
        <v>9.6</v>
      </c>
      <c r="H3899">
        <v>10.9</v>
      </c>
      <c r="I3899">
        <v>10.31</v>
      </c>
      <c r="J3899">
        <v>10.93</v>
      </c>
    </row>
    <row r="3901" spans="1:10" x14ac:dyDescent="0.35">
      <c r="A3901" t="s">
        <v>263</v>
      </c>
      <c r="B3901">
        <v>18</v>
      </c>
      <c r="C3901" t="s">
        <v>279</v>
      </c>
      <c r="D3901" t="s">
        <v>345</v>
      </c>
      <c r="E3901">
        <v>8096.7</v>
      </c>
      <c r="F3901">
        <v>2.81</v>
      </c>
      <c r="G3901">
        <v>9.6</v>
      </c>
      <c r="H3901">
        <v>10.9</v>
      </c>
      <c r="I3901">
        <v>10.31</v>
      </c>
      <c r="J3901">
        <v>10.93</v>
      </c>
    </row>
    <row r="3903" spans="1:10" x14ac:dyDescent="0.35">
      <c r="A3903" t="s">
        <v>263</v>
      </c>
      <c r="B3903">
        <v>19</v>
      </c>
      <c r="C3903" t="s">
        <v>279</v>
      </c>
      <c r="D3903" t="s">
        <v>346</v>
      </c>
      <c r="E3903">
        <v>3361.6</v>
      </c>
      <c r="F3903">
        <v>2.81</v>
      </c>
      <c r="G3903">
        <v>9.6</v>
      </c>
      <c r="H3903">
        <v>10.9</v>
      </c>
      <c r="I3903">
        <v>10.31</v>
      </c>
      <c r="J3903">
        <v>10.93</v>
      </c>
    </row>
    <row r="3905" spans="1:10" x14ac:dyDescent="0.35">
      <c r="A3905" t="s">
        <v>263</v>
      </c>
      <c r="B3905">
        <v>20</v>
      </c>
      <c r="C3905" t="s">
        <v>279</v>
      </c>
      <c r="D3905" t="s">
        <v>347</v>
      </c>
      <c r="E3905">
        <v>8276.4</v>
      </c>
      <c r="F3905">
        <v>2.81</v>
      </c>
      <c r="G3905">
        <v>9.6</v>
      </c>
      <c r="H3905">
        <v>10.9</v>
      </c>
      <c r="I3905">
        <v>10.31</v>
      </c>
      <c r="J3905">
        <v>10.93</v>
      </c>
    </row>
    <row r="3907" spans="1:10" x14ac:dyDescent="0.35">
      <c r="A3907" t="s">
        <v>263</v>
      </c>
      <c r="B3907">
        <v>21</v>
      </c>
      <c r="C3907" t="s">
        <v>279</v>
      </c>
      <c r="D3907" t="s">
        <v>348</v>
      </c>
      <c r="E3907">
        <v>2150.1999999999998</v>
      </c>
      <c r="F3907">
        <v>2.81</v>
      </c>
      <c r="G3907">
        <v>9.6</v>
      </c>
      <c r="H3907">
        <v>10.9</v>
      </c>
      <c r="I3907">
        <v>10.31</v>
      </c>
      <c r="J3907">
        <v>10.93</v>
      </c>
    </row>
    <row r="3909" spans="1:10" x14ac:dyDescent="0.35">
      <c r="A3909" t="s">
        <v>263</v>
      </c>
      <c r="B3909">
        <v>22</v>
      </c>
      <c r="C3909" t="s">
        <v>279</v>
      </c>
      <c r="D3909" t="s">
        <v>349</v>
      </c>
      <c r="E3909">
        <v>5789</v>
      </c>
      <c r="F3909">
        <v>2.81</v>
      </c>
      <c r="G3909">
        <v>9.6</v>
      </c>
      <c r="H3909">
        <v>10.9</v>
      </c>
      <c r="I3909">
        <v>10.31</v>
      </c>
      <c r="J3909">
        <v>10.93</v>
      </c>
    </row>
    <row r="3911" spans="1:10" x14ac:dyDescent="0.35">
      <c r="A3911" t="s">
        <v>263</v>
      </c>
      <c r="B3911">
        <v>23</v>
      </c>
      <c r="C3911" t="s">
        <v>279</v>
      </c>
      <c r="D3911" t="s">
        <v>350</v>
      </c>
      <c r="E3911">
        <v>3306.9</v>
      </c>
      <c r="F3911">
        <v>2.81</v>
      </c>
      <c r="G3911">
        <v>9.6</v>
      </c>
      <c r="H3911">
        <v>10.9</v>
      </c>
      <c r="I3911">
        <v>10.31</v>
      </c>
      <c r="J3911">
        <v>10.93</v>
      </c>
    </row>
    <row r="3913" spans="1:10" x14ac:dyDescent="0.35">
      <c r="A3913" t="s">
        <v>263</v>
      </c>
      <c r="B3913">
        <v>24</v>
      </c>
      <c r="C3913" t="s">
        <v>279</v>
      </c>
      <c r="D3913" t="s">
        <v>351</v>
      </c>
      <c r="E3913">
        <v>11940.9</v>
      </c>
      <c r="F3913">
        <v>2.81</v>
      </c>
      <c r="G3913">
        <v>9.6</v>
      </c>
      <c r="H3913">
        <v>10.9</v>
      </c>
      <c r="I3913">
        <v>10.31</v>
      </c>
      <c r="J3913">
        <v>10.93</v>
      </c>
    </row>
    <row r="3915" spans="1:10" x14ac:dyDescent="0.35">
      <c r="A3915" t="s">
        <v>263</v>
      </c>
      <c r="B3915">
        <v>1</v>
      </c>
      <c r="C3915" t="s">
        <v>282</v>
      </c>
      <c r="D3915" t="s">
        <v>352</v>
      </c>
      <c r="E3915">
        <v>4546.5</v>
      </c>
      <c r="F3915">
        <v>4546.5</v>
      </c>
      <c r="G3915">
        <v>6.74</v>
      </c>
      <c r="H3915">
        <v>4</v>
      </c>
    </row>
    <row r="3917" spans="1:10" x14ac:dyDescent="0.35">
      <c r="A3917" t="s">
        <v>263</v>
      </c>
      <c r="B3917">
        <v>2</v>
      </c>
      <c r="C3917" t="s">
        <v>282</v>
      </c>
      <c r="D3917" t="s">
        <v>353</v>
      </c>
      <c r="E3917">
        <v>10774.8</v>
      </c>
      <c r="F3917">
        <v>10774.8</v>
      </c>
      <c r="G3917">
        <v>6.73</v>
      </c>
      <c r="H3917">
        <v>4</v>
      </c>
    </row>
    <row r="3919" spans="1:10" x14ac:dyDescent="0.35">
      <c r="A3919" t="s">
        <v>263</v>
      </c>
      <c r="B3919">
        <v>3</v>
      </c>
      <c r="C3919" t="s">
        <v>282</v>
      </c>
      <c r="D3919" t="s">
        <v>354</v>
      </c>
      <c r="E3919">
        <v>2961.2</v>
      </c>
      <c r="F3919">
        <v>2961.2</v>
      </c>
      <c r="G3919">
        <v>6.76</v>
      </c>
      <c r="H3919">
        <v>4</v>
      </c>
    </row>
    <row r="3921" spans="1:8" x14ac:dyDescent="0.35">
      <c r="A3921" t="s">
        <v>263</v>
      </c>
      <c r="B3921">
        <v>4</v>
      </c>
      <c r="C3921" t="s">
        <v>282</v>
      </c>
      <c r="D3921" t="s">
        <v>355</v>
      </c>
      <c r="E3921">
        <v>8078.7</v>
      </c>
      <c r="F3921">
        <v>8078.7</v>
      </c>
      <c r="G3921">
        <v>6.84</v>
      </c>
      <c r="H3921">
        <v>4</v>
      </c>
    </row>
    <row r="3923" spans="1:8" x14ac:dyDescent="0.35">
      <c r="A3923" t="s">
        <v>263</v>
      </c>
      <c r="B3923">
        <v>5</v>
      </c>
      <c r="C3923" t="s">
        <v>282</v>
      </c>
      <c r="D3923" t="s">
        <v>356</v>
      </c>
      <c r="E3923">
        <v>4631.2</v>
      </c>
      <c r="F3923">
        <v>4631.2</v>
      </c>
      <c r="G3923">
        <v>6.73</v>
      </c>
      <c r="H3923">
        <v>4</v>
      </c>
    </row>
    <row r="3925" spans="1:8" x14ac:dyDescent="0.35">
      <c r="A3925" t="s">
        <v>263</v>
      </c>
      <c r="B3925">
        <v>6</v>
      </c>
      <c r="C3925" t="s">
        <v>282</v>
      </c>
      <c r="D3925" t="s">
        <v>357</v>
      </c>
      <c r="E3925">
        <v>10830</v>
      </c>
      <c r="F3925">
        <v>10830</v>
      </c>
      <c r="G3925">
        <v>6.72</v>
      </c>
      <c r="H3925">
        <v>4</v>
      </c>
    </row>
    <row r="3927" spans="1:8" x14ac:dyDescent="0.35">
      <c r="A3927" t="s">
        <v>263</v>
      </c>
      <c r="B3927">
        <v>7</v>
      </c>
      <c r="C3927" t="s">
        <v>282</v>
      </c>
      <c r="D3927" t="s">
        <v>358</v>
      </c>
      <c r="E3927">
        <v>4546.2</v>
      </c>
      <c r="F3927">
        <v>4546.2</v>
      </c>
      <c r="G3927">
        <v>6.74</v>
      </c>
      <c r="H3927">
        <v>4</v>
      </c>
    </row>
    <row r="3929" spans="1:8" x14ac:dyDescent="0.35">
      <c r="A3929" t="s">
        <v>263</v>
      </c>
      <c r="B3929">
        <v>8</v>
      </c>
      <c r="C3929" t="s">
        <v>282</v>
      </c>
      <c r="D3929" t="s">
        <v>359</v>
      </c>
      <c r="E3929">
        <v>16334.5</v>
      </c>
      <c r="F3929">
        <v>16334.5</v>
      </c>
      <c r="G3929">
        <v>6.83</v>
      </c>
      <c r="H3929">
        <v>4</v>
      </c>
    </row>
    <row r="3931" spans="1:8" x14ac:dyDescent="0.35">
      <c r="A3931" t="s">
        <v>263</v>
      </c>
      <c r="B3931">
        <v>9</v>
      </c>
      <c r="C3931" t="s">
        <v>282</v>
      </c>
      <c r="D3931" t="s">
        <v>360</v>
      </c>
      <c r="E3931">
        <v>2962.4</v>
      </c>
      <c r="F3931">
        <v>2962.4</v>
      </c>
      <c r="G3931">
        <v>6.76</v>
      </c>
      <c r="H3931">
        <v>4</v>
      </c>
    </row>
    <row r="3933" spans="1:8" x14ac:dyDescent="0.35">
      <c r="A3933" t="s">
        <v>263</v>
      </c>
      <c r="B3933">
        <v>10</v>
      </c>
      <c r="C3933" t="s">
        <v>282</v>
      </c>
      <c r="D3933" t="s">
        <v>361</v>
      </c>
      <c r="E3933">
        <v>14518.9</v>
      </c>
      <c r="F3933">
        <v>14518.9</v>
      </c>
      <c r="G3933">
        <v>6.77</v>
      </c>
      <c r="H3933">
        <v>4</v>
      </c>
    </row>
    <row r="3935" spans="1:8" x14ac:dyDescent="0.35">
      <c r="A3935" t="s">
        <v>263</v>
      </c>
      <c r="B3935">
        <v>11</v>
      </c>
      <c r="C3935" t="s">
        <v>282</v>
      </c>
      <c r="D3935" t="s">
        <v>362</v>
      </c>
      <c r="E3935">
        <v>4631.8</v>
      </c>
      <c r="F3935">
        <v>4631.8</v>
      </c>
      <c r="G3935">
        <v>6.73</v>
      </c>
      <c r="H3935">
        <v>4</v>
      </c>
    </row>
    <row r="3937" spans="1:8" x14ac:dyDescent="0.35">
      <c r="A3937" t="s">
        <v>263</v>
      </c>
      <c r="B3937">
        <v>12</v>
      </c>
      <c r="C3937" t="s">
        <v>282</v>
      </c>
      <c r="D3937" t="s">
        <v>363</v>
      </c>
      <c r="E3937">
        <v>16502.8</v>
      </c>
      <c r="F3937">
        <v>16502.8</v>
      </c>
      <c r="G3937">
        <v>6.82</v>
      </c>
      <c r="H3937">
        <v>4</v>
      </c>
    </row>
    <row r="3939" spans="1:8" x14ac:dyDescent="0.35">
      <c r="A3939" t="s">
        <v>263</v>
      </c>
      <c r="B3939">
        <v>13</v>
      </c>
      <c r="C3939" t="s">
        <v>282</v>
      </c>
      <c r="D3939" t="s">
        <v>364</v>
      </c>
      <c r="E3939">
        <v>4544.7</v>
      </c>
      <c r="F3939">
        <v>4544.7</v>
      </c>
      <c r="G3939">
        <v>6.74</v>
      </c>
      <c r="H3939">
        <v>4</v>
      </c>
    </row>
    <row r="3941" spans="1:8" x14ac:dyDescent="0.35">
      <c r="A3941" t="s">
        <v>263</v>
      </c>
      <c r="B3941">
        <v>14</v>
      </c>
      <c r="C3941" t="s">
        <v>282</v>
      </c>
      <c r="D3941" t="s">
        <v>365</v>
      </c>
      <c r="E3941">
        <v>16221.5</v>
      </c>
      <c r="F3941">
        <v>16221.5</v>
      </c>
      <c r="G3941">
        <v>6.84</v>
      </c>
      <c r="H3941">
        <v>4</v>
      </c>
    </row>
    <row r="3943" spans="1:8" x14ac:dyDescent="0.35">
      <c r="A3943" t="s">
        <v>263</v>
      </c>
      <c r="B3943">
        <v>15</v>
      </c>
      <c r="C3943" t="s">
        <v>282</v>
      </c>
      <c r="D3943" t="s">
        <v>366</v>
      </c>
      <c r="E3943">
        <v>2951</v>
      </c>
      <c r="F3943">
        <v>2951</v>
      </c>
      <c r="G3943">
        <v>6.76</v>
      </c>
      <c r="H3943">
        <v>4</v>
      </c>
    </row>
    <row r="3945" spans="1:8" x14ac:dyDescent="0.35">
      <c r="A3945" t="s">
        <v>263</v>
      </c>
      <c r="B3945">
        <v>16</v>
      </c>
      <c r="C3945" t="s">
        <v>282</v>
      </c>
      <c r="D3945" t="s">
        <v>367</v>
      </c>
      <c r="E3945">
        <v>7949.8</v>
      </c>
      <c r="F3945">
        <v>7949.8</v>
      </c>
      <c r="G3945">
        <v>6.7</v>
      </c>
      <c r="H3945">
        <v>4</v>
      </c>
    </row>
    <row r="3947" spans="1:8" x14ac:dyDescent="0.35">
      <c r="A3947" t="s">
        <v>263</v>
      </c>
      <c r="B3947">
        <v>17</v>
      </c>
      <c r="C3947" t="s">
        <v>282</v>
      </c>
      <c r="D3947" t="s">
        <v>368</v>
      </c>
      <c r="E3947">
        <v>4620.1000000000004</v>
      </c>
      <c r="F3947">
        <v>4620.1000000000004</v>
      </c>
      <c r="G3947">
        <v>6.73</v>
      </c>
      <c r="H3947">
        <v>4</v>
      </c>
    </row>
    <row r="3949" spans="1:8" x14ac:dyDescent="0.35">
      <c r="A3949" t="s">
        <v>263</v>
      </c>
      <c r="B3949">
        <v>18</v>
      </c>
      <c r="C3949" t="s">
        <v>282</v>
      </c>
      <c r="D3949" t="s">
        <v>369</v>
      </c>
      <c r="E3949">
        <v>11152.5</v>
      </c>
      <c r="F3949">
        <v>11152.5</v>
      </c>
      <c r="G3949">
        <v>6.81</v>
      </c>
      <c r="H3949">
        <v>4</v>
      </c>
    </row>
    <row r="3951" spans="1:8" x14ac:dyDescent="0.35">
      <c r="A3951" t="s">
        <v>263</v>
      </c>
      <c r="B3951">
        <v>19</v>
      </c>
      <c r="C3951" t="s">
        <v>282</v>
      </c>
      <c r="D3951" t="s">
        <v>370</v>
      </c>
      <c r="E3951">
        <v>4630.3</v>
      </c>
      <c r="F3951">
        <v>4630.3</v>
      </c>
      <c r="G3951">
        <v>6.73</v>
      </c>
      <c r="H3951">
        <v>4</v>
      </c>
    </row>
    <row r="3953" spans="1:10" x14ac:dyDescent="0.35">
      <c r="A3953" t="s">
        <v>263</v>
      </c>
      <c r="B3953">
        <v>20</v>
      </c>
      <c r="C3953" t="s">
        <v>282</v>
      </c>
      <c r="D3953" t="s">
        <v>371</v>
      </c>
      <c r="E3953">
        <v>11400</v>
      </c>
      <c r="F3953">
        <v>11400</v>
      </c>
      <c r="G3953">
        <v>6.79</v>
      </c>
      <c r="H3953">
        <v>4</v>
      </c>
    </row>
    <row r="3955" spans="1:10" x14ac:dyDescent="0.35">
      <c r="A3955" t="s">
        <v>263</v>
      </c>
      <c r="B3955">
        <v>21</v>
      </c>
      <c r="C3955" t="s">
        <v>282</v>
      </c>
      <c r="D3955" t="s">
        <v>372</v>
      </c>
      <c r="E3955">
        <v>2961.7</v>
      </c>
      <c r="F3955">
        <v>2961.7</v>
      </c>
      <c r="G3955">
        <v>6.76</v>
      </c>
      <c r="H3955">
        <v>4</v>
      </c>
    </row>
    <row r="3957" spans="1:10" x14ac:dyDescent="0.35">
      <c r="A3957" t="s">
        <v>263</v>
      </c>
      <c r="B3957">
        <v>22</v>
      </c>
      <c r="C3957" t="s">
        <v>282</v>
      </c>
      <c r="D3957" t="s">
        <v>373</v>
      </c>
      <c r="E3957">
        <v>7973.8</v>
      </c>
      <c r="F3957">
        <v>7973.8</v>
      </c>
      <c r="G3957">
        <v>6.7</v>
      </c>
      <c r="H3957">
        <v>4</v>
      </c>
    </row>
    <row r="3959" spans="1:10" x14ac:dyDescent="0.35">
      <c r="A3959" t="s">
        <v>263</v>
      </c>
      <c r="B3959">
        <v>23</v>
      </c>
      <c r="C3959" t="s">
        <v>282</v>
      </c>
      <c r="D3959" t="s">
        <v>374</v>
      </c>
      <c r="E3959">
        <v>4555</v>
      </c>
      <c r="F3959">
        <v>4555</v>
      </c>
      <c r="G3959">
        <v>6.74</v>
      </c>
      <c r="H3959">
        <v>4</v>
      </c>
    </row>
    <row r="3961" spans="1:10" x14ac:dyDescent="0.35">
      <c r="A3961" t="s">
        <v>263</v>
      </c>
      <c r="B3961">
        <v>24</v>
      </c>
      <c r="C3961" t="s">
        <v>282</v>
      </c>
      <c r="D3961" t="s">
        <v>375</v>
      </c>
      <c r="E3961">
        <v>16447.599999999999</v>
      </c>
      <c r="F3961">
        <v>16447.599999999999</v>
      </c>
      <c r="G3961">
        <v>6.82</v>
      </c>
      <c r="H3961">
        <v>4</v>
      </c>
    </row>
    <row r="3963" spans="1:10" x14ac:dyDescent="0.35">
      <c r="A3963" t="s">
        <v>266</v>
      </c>
      <c r="B3963">
        <v>1</v>
      </c>
      <c r="C3963" t="s">
        <v>279</v>
      </c>
      <c r="D3963" t="s">
        <v>328</v>
      </c>
      <c r="E3963">
        <v>4295.7</v>
      </c>
      <c r="F3963">
        <v>2.81</v>
      </c>
      <c r="G3963">
        <v>9.6</v>
      </c>
      <c r="H3963">
        <v>10.9</v>
      </c>
      <c r="I3963">
        <v>10.31</v>
      </c>
      <c r="J3963">
        <v>10.93</v>
      </c>
    </row>
    <row r="3965" spans="1:10" x14ac:dyDescent="0.35">
      <c r="A3965" t="s">
        <v>266</v>
      </c>
      <c r="B3965">
        <v>2</v>
      </c>
      <c r="C3965" t="s">
        <v>279</v>
      </c>
      <c r="D3965" t="s">
        <v>329</v>
      </c>
      <c r="E3965">
        <v>10411</v>
      </c>
      <c r="F3965">
        <v>2.81</v>
      </c>
      <c r="G3965">
        <v>9.6</v>
      </c>
      <c r="H3965">
        <v>10.9</v>
      </c>
      <c r="I3965">
        <v>10.31</v>
      </c>
      <c r="J3965">
        <v>10.93</v>
      </c>
    </row>
    <row r="3967" spans="1:10" x14ac:dyDescent="0.35">
      <c r="A3967" t="s">
        <v>266</v>
      </c>
      <c r="B3967">
        <v>3</v>
      </c>
      <c r="C3967" t="s">
        <v>279</v>
      </c>
      <c r="D3967" t="s">
        <v>330</v>
      </c>
      <c r="E3967">
        <v>3276.4</v>
      </c>
      <c r="F3967">
        <v>2.81</v>
      </c>
      <c r="G3967">
        <v>9.6</v>
      </c>
      <c r="H3967">
        <v>10.9</v>
      </c>
      <c r="I3967">
        <v>10.31</v>
      </c>
      <c r="J3967">
        <v>10.93</v>
      </c>
    </row>
    <row r="3969" spans="1:10" x14ac:dyDescent="0.35">
      <c r="A3969" t="s">
        <v>266</v>
      </c>
      <c r="B3969">
        <v>4</v>
      </c>
      <c r="C3969" t="s">
        <v>279</v>
      </c>
      <c r="D3969" t="s">
        <v>331</v>
      </c>
      <c r="E3969">
        <v>8661.7999999999993</v>
      </c>
      <c r="F3969">
        <v>2.81</v>
      </c>
      <c r="G3969">
        <v>9.6</v>
      </c>
      <c r="H3969">
        <v>10.9</v>
      </c>
      <c r="I3969">
        <v>10.31</v>
      </c>
      <c r="J3969">
        <v>10.93</v>
      </c>
    </row>
    <row r="3971" spans="1:10" x14ac:dyDescent="0.35">
      <c r="A3971" t="s">
        <v>266</v>
      </c>
      <c r="B3971">
        <v>5</v>
      </c>
      <c r="C3971" t="s">
        <v>279</v>
      </c>
      <c r="D3971" t="s">
        <v>332</v>
      </c>
      <c r="E3971">
        <v>4510.5</v>
      </c>
      <c r="F3971">
        <v>2.81</v>
      </c>
      <c r="G3971">
        <v>9.6</v>
      </c>
      <c r="H3971">
        <v>10.9</v>
      </c>
      <c r="I3971">
        <v>10.31</v>
      </c>
      <c r="J3971">
        <v>10.93</v>
      </c>
    </row>
    <row r="3973" spans="1:10" x14ac:dyDescent="0.35">
      <c r="A3973" t="s">
        <v>266</v>
      </c>
      <c r="B3973">
        <v>6</v>
      </c>
      <c r="C3973" t="s">
        <v>279</v>
      </c>
      <c r="D3973" t="s">
        <v>333</v>
      </c>
      <c r="E3973">
        <v>10593.9</v>
      </c>
      <c r="F3973">
        <v>2.81</v>
      </c>
      <c r="G3973">
        <v>9.6</v>
      </c>
      <c r="H3973">
        <v>10.9</v>
      </c>
      <c r="I3973">
        <v>10.31</v>
      </c>
      <c r="J3973">
        <v>10.93</v>
      </c>
    </row>
    <row r="3975" spans="1:10" x14ac:dyDescent="0.35">
      <c r="A3975" t="s">
        <v>266</v>
      </c>
      <c r="B3975">
        <v>7</v>
      </c>
      <c r="C3975" t="s">
        <v>279</v>
      </c>
      <c r="D3975" t="s">
        <v>334</v>
      </c>
      <c r="E3975">
        <v>4290.7</v>
      </c>
      <c r="F3975">
        <v>2.81</v>
      </c>
      <c r="G3975">
        <v>9.6</v>
      </c>
      <c r="H3975">
        <v>10.9</v>
      </c>
      <c r="I3975">
        <v>10.31</v>
      </c>
      <c r="J3975">
        <v>10.93</v>
      </c>
    </row>
    <row r="3977" spans="1:10" x14ac:dyDescent="0.35">
      <c r="A3977" t="s">
        <v>266</v>
      </c>
      <c r="B3977">
        <v>8</v>
      </c>
      <c r="C3977" t="s">
        <v>279</v>
      </c>
      <c r="D3977" t="s">
        <v>335</v>
      </c>
      <c r="E3977">
        <v>16201.4</v>
      </c>
      <c r="F3977">
        <v>2.81</v>
      </c>
      <c r="G3977">
        <v>9.6</v>
      </c>
      <c r="H3977">
        <v>10.9</v>
      </c>
      <c r="I3977">
        <v>10.31</v>
      </c>
      <c r="J3977">
        <v>10.93</v>
      </c>
    </row>
    <row r="3979" spans="1:10" x14ac:dyDescent="0.35">
      <c r="A3979" t="s">
        <v>266</v>
      </c>
      <c r="B3979">
        <v>9</v>
      </c>
      <c r="C3979" t="s">
        <v>279</v>
      </c>
      <c r="D3979" t="s">
        <v>336</v>
      </c>
      <c r="E3979">
        <v>3271.9</v>
      </c>
      <c r="F3979">
        <v>2.81</v>
      </c>
      <c r="G3979">
        <v>9.6</v>
      </c>
      <c r="H3979">
        <v>10.9</v>
      </c>
      <c r="I3979">
        <v>10.31</v>
      </c>
      <c r="J3979">
        <v>10.93</v>
      </c>
    </row>
    <row r="3981" spans="1:10" x14ac:dyDescent="0.35">
      <c r="A3981" t="s">
        <v>266</v>
      </c>
      <c r="B3981">
        <v>10</v>
      </c>
      <c r="C3981" t="s">
        <v>279</v>
      </c>
      <c r="D3981" t="s">
        <v>337</v>
      </c>
      <c r="E3981">
        <v>14442.1</v>
      </c>
      <c r="F3981">
        <v>2.81</v>
      </c>
      <c r="G3981">
        <v>9.6</v>
      </c>
      <c r="H3981">
        <v>10.9</v>
      </c>
      <c r="I3981">
        <v>10.31</v>
      </c>
      <c r="J3981">
        <v>10.93</v>
      </c>
    </row>
    <row r="3983" spans="1:10" x14ac:dyDescent="0.35">
      <c r="A3983" t="s">
        <v>266</v>
      </c>
      <c r="B3983">
        <v>11</v>
      </c>
      <c r="C3983" t="s">
        <v>279</v>
      </c>
      <c r="D3983" t="s">
        <v>338</v>
      </c>
      <c r="E3983">
        <v>4505.3</v>
      </c>
      <c r="F3983">
        <v>2.81</v>
      </c>
      <c r="G3983">
        <v>9.6</v>
      </c>
      <c r="H3983">
        <v>10.9</v>
      </c>
      <c r="I3983">
        <v>10.31</v>
      </c>
      <c r="J3983">
        <v>10.93</v>
      </c>
    </row>
    <row r="3985" spans="1:10" x14ac:dyDescent="0.35">
      <c r="A3985" t="s">
        <v>266</v>
      </c>
      <c r="B3985">
        <v>12</v>
      </c>
      <c r="C3985" t="s">
        <v>279</v>
      </c>
      <c r="D3985" t="s">
        <v>339</v>
      </c>
      <c r="E3985">
        <v>16472.5</v>
      </c>
      <c r="F3985">
        <v>2.81</v>
      </c>
      <c r="G3985">
        <v>9.6</v>
      </c>
      <c r="H3985">
        <v>10.9</v>
      </c>
      <c r="I3985">
        <v>10.31</v>
      </c>
      <c r="J3985">
        <v>10.93</v>
      </c>
    </row>
    <row r="3987" spans="1:10" x14ac:dyDescent="0.35">
      <c r="A3987" t="s">
        <v>266</v>
      </c>
      <c r="B3987">
        <v>13</v>
      </c>
      <c r="C3987" t="s">
        <v>279</v>
      </c>
      <c r="D3987" t="s">
        <v>340</v>
      </c>
      <c r="E3987">
        <v>4288.3999999999996</v>
      </c>
      <c r="F3987">
        <v>2.81</v>
      </c>
      <c r="G3987">
        <v>9.6</v>
      </c>
      <c r="H3987">
        <v>10.9</v>
      </c>
      <c r="I3987">
        <v>10.31</v>
      </c>
      <c r="J3987">
        <v>10.93</v>
      </c>
    </row>
    <row r="3989" spans="1:10" x14ac:dyDescent="0.35">
      <c r="A3989" t="s">
        <v>266</v>
      </c>
      <c r="B3989">
        <v>14</v>
      </c>
      <c r="C3989" t="s">
        <v>279</v>
      </c>
      <c r="D3989" t="s">
        <v>341</v>
      </c>
      <c r="E3989">
        <v>15834</v>
      </c>
      <c r="F3989">
        <v>2.81</v>
      </c>
      <c r="G3989">
        <v>9.6</v>
      </c>
      <c r="H3989">
        <v>10.9</v>
      </c>
      <c r="I3989">
        <v>10.31</v>
      </c>
      <c r="J3989">
        <v>10.93</v>
      </c>
    </row>
    <row r="3991" spans="1:10" x14ac:dyDescent="0.35">
      <c r="A3991" t="s">
        <v>266</v>
      </c>
      <c r="B3991">
        <v>15</v>
      </c>
      <c r="C3991" t="s">
        <v>279</v>
      </c>
      <c r="D3991" t="s">
        <v>342</v>
      </c>
      <c r="E3991">
        <v>3271.5</v>
      </c>
      <c r="F3991">
        <v>2.81</v>
      </c>
      <c r="G3991">
        <v>9.6</v>
      </c>
      <c r="H3991">
        <v>10.9</v>
      </c>
      <c r="I3991">
        <v>10.31</v>
      </c>
      <c r="J3991">
        <v>10.93</v>
      </c>
    </row>
    <row r="3993" spans="1:10" x14ac:dyDescent="0.35">
      <c r="A3993" t="s">
        <v>266</v>
      </c>
      <c r="B3993">
        <v>16</v>
      </c>
      <c r="C3993" t="s">
        <v>279</v>
      </c>
      <c r="D3993" t="s">
        <v>343</v>
      </c>
      <c r="E3993">
        <v>8653.7000000000007</v>
      </c>
      <c r="F3993">
        <v>2.81</v>
      </c>
      <c r="G3993">
        <v>9.6</v>
      </c>
      <c r="H3993">
        <v>10.9</v>
      </c>
      <c r="I3993">
        <v>10.31</v>
      </c>
      <c r="J3993">
        <v>10.93</v>
      </c>
    </row>
    <row r="3995" spans="1:10" x14ac:dyDescent="0.35">
      <c r="A3995" t="s">
        <v>266</v>
      </c>
      <c r="B3995">
        <v>17</v>
      </c>
      <c r="C3995" t="s">
        <v>279</v>
      </c>
      <c r="D3995" t="s">
        <v>344</v>
      </c>
      <c r="E3995">
        <v>4509.8999999999996</v>
      </c>
      <c r="F3995">
        <v>2.81</v>
      </c>
      <c r="G3995">
        <v>9.6</v>
      </c>
      <c r="H3995">
        <v>10.9</v>
      </c>
      <c r="I3995">
        <v>10.31</v>
      </c>
      <c r="J3995">
        <v>10.93</v>
      </c>
    </row>
    <row r="3997" spans="1:10" x14ac:dyDescent="0.35">
      <c r="A3997" t="s">
        <v>266</v>
      </c>
      <c r="B3997">
        <v>18</v>
      </c>
      <c r="C3997" t="s">
        <v>279</v>
      </c>
      <c r="D3997" t="s">
        <v>345</v>
      </c>
      <c r="E3997">
        <v>11321.1</v>
      </c>
      <c r="F3997">
        <v>2.81</v>
      </c>
      <c r="G3997">
        <v>9.6</v>
      </c>
      <c r="H3997">
        <v>10.9</v>
      </c>
      <c r="I3997">
        <v>10.31</v>
      </c>
      <c r="J3997">
        <v>10.93</v>
      </c>
    </row>
    <row r="3999" spans="1:10" x14ac:dyDescent="0.35">
      <c r="A3999" t="s">
        <v>266</v>
      </c>
      <c r="B3999">
        <v>19</v>
      </c>
      <c r="C3999" t="s">
        <v>279</v>
      </c>
      <c r="D3999" t="s">
        <v>346</v>
      </c>
      <c r="E3999">
        <v>4510.3999999999996</v>
      </c>
      <c r="F3999">
        <v>2.81</v>
      </c>
      <c r="G3999">
        <v>9.6</v>
      </c>
      <c r="H3999">
        <v>10.9</v>
      </c>
      <c r="I3999">
        <v>10.31</v>
      </c>
      <c r="J3999">
        <v>10.93</v>
      </c>
    </row>
    <row r="4001" spans="1:10" x14ac:dyDescent="0.35">
      <c r="A4001" t="s">
        <v>266</v>
      </c>
      <c r="B4001">
        <v>20</v>
      </c>
      <c r="C4001" t="s">
        <v>279</v>
      </c>
      <c r="D4001" t="s">
        <v>347</v>
      </c>
      <c r="E4001">
        <v>11781</v>
      </c>
      <c r="F4001">
        <v>2.81</v>
      </c>
      <c r="G4001">
        <v>9.6</v>
      </c>
      <c r="H4001">
        <v>10.9</v>
      </c>
      <c r="I4001">
        <v>10.31</v>
      </c>
      <c r="J4001">
        <v>10.93</v>
      </c>
    </row>
    <row r="4003" spans="1:10" x14ac:dyDescent="0.35">
      <c r="A4003" t="s">
        <v>266</v>
      </c>
      <c r="B4003">
        <v>21</v>
      </c>
      <c r="C4003" t="s">
        <v>279</v>
      </c>
      <c r="D4003" t="s">
        <v>348</v>
      </c>
      <c r="E4003">
        <v>3272</v>
      </c>
      <c r="F4003">
        <v>2.81</v>
      </c>
      <c r="G4003">
        <v>9.6</v>
      </c>
      <c r="H4003">
        <v>10.9</v>
      </c>
      <c r="I4003">
        <v>10.31</v>
      </c>
      <c r="J4003">
        <v>10.93</v>
      </c>
    </row>
    <row r="4005" spans="1:10" x14ac:dyDescent="0.35">
      <c r="A4005" t="s">
        <v>266</v>
      </c>
      <c r="B4005">
        <v>22</v>
      </c>
      <c r="C4005" t="s">
        <v>279</v>
      </c>
      <c r="D4005" t="s">
        <v>349</v>
      </c>
      <c r="E4005">
        <v>9049.7999999999993</v>
      </c>
      <c r="F4005">
        <v>2.81</v>
      </c>
      <c r="G4005">
        <v>9.6</v>
      </c>
      <c r="H4005">
        <v>10.9</v>
      </c>
      <c r="I4005">
        <v>10.31</v>
      </c>
      <c r="J4005">
        <v>10.93</v>
      </c>
    </row>
    <row r="4007" spans="1:10" x14ac:dyDescent="0.35">
      <c r="A4007" t="s">
        <v>266</v>
      </c>
      <c r="B4007">
        <v>23</v>
      </c>
      <c r="C4007" t="s">
        <v>279</v>
      </c>
      <c r="D4007" t="s">
        <v>350</v>
      </c>
      <c r="E4007">
        <v>4288.7</v>
      </c>
      <c r="F4007">
        <v>2.81</v>
      </c>
      <c r="G4007">
        <v>9.6</v>
      </c>
      <c r="H4007">
        <v>10.9</v>
      </c>
      <c r="I4007">
        <v>10.31</v>
      </c>
      <c r="J4007">
        <v>10.93</v>
      </c>
    </row>
    <row r="4009" spans="1:10" x14ac:dyDescent="0.35">
      <c r="A4009" t="s">
        <v>266</v>
      </c>
      <c r="B4009">
        <v>24</v>
      </c>
      <c r="C4009" t="s">
        <v>279</v>
      </c>
      <c r="D4009" t="s">
        <v>351</v>
      </c>
      <c r="E4009">
        <v>16248</v>
      </c>
      <c r="F4009">
        <v>2.81</v>
      </c>
      <c r="G4009">
        <v>9.6</v>
      </c>
      <c r="H4009">
        <v>10.9</v>
      </c>
      <c r="I4009">
        <v>10.31</v>
      </c>
      <c r="J4009">
        <v>10.93</v>
      </c>
    </row>
    <row r="4011" spans="1:10" x14ac:dyDescent="0.35">
      <c r="A4011" t="s">
        <v>266</v>
      </c>
      <c r="B4011">
        <v>1</v>
      </c>
      <c r="C4011" t="s">
        <v>282</v>
      </c>
      <c r="D4011" t="s">
        <v>352</v>
      </c>
      <c r="E4011">
        <v>5916.9</v>
      </c>
      <c r="F4011">
        <v>5916.9</v>
      </c>
      <c r="G4011">
        <v>6.76</v>
      </c>
      <c r="H4011">
        <v>4</v>
      </c>
    </row>
    <row r="4013" spans="1:10" x14ac:dyDescent="0.35">
      <c r="A4013" t="s">
        <v>266</v>
      </c>
      <c r="B4013">
        <v>2</v>
      </c>
      <c r="C4013" t="s">
        <v>282</v>
      </c>
      <c r="D4013" t="s">
        <v>353</v>
      </c>
      <c r="E4013">
        <v>14340.3</v>
      </c>
      <c r="F4013">
        <v>14340.3</v>
      </c>
      <c r="G4013">
        <v>6.79</v>
      </c>
      <c r="H4013">
        <v>4</v>
      </c>
    </row>
    <row r="4015" spans="1:10" x14ac:dyDescent="0.35">
      <c r="A4015" t="s">
        <v>266</v>
      </c>
      <c r="B4015">
        <v>3</v>
      </c>
      <c r="C4015" t="s">
        <v>282</v>
      </c>
      <c r="D4015" t="s">
        <v>354</v>
      </c>
      <c r="E4015">
        <v>4513</v>
      </c>
      <c r="F4015">
        <v>4513</v>
      </c>
      <c r="G4015">
        <v>6.75</v>
      </c>
      <c r="H4015">
        <v>4</v>
      </c>
    </row>
    <row r="4017" spans="1:8" x14ac:dyDescent="0.35">
      <c r="A4017" t="s">
        <v>266</v>
      </c>
      <c r="B4017">
        <v>4</v>
      </c>
      <c r="C4017" t="s">
        <v>282</v>
      </c>
      <c r="D4017" t="s">
        <v>355</v>
      </c>
      <c r="E4017">
        <v>11930.9</v>
      </c>
      <c r="F4017">
        <v>11930.9</v>
      </c>
      <c r="G4017">
        <v>6.75</v>
      </c>
      <c r="H4017">
        <v>4</v>
      </c>
    </row>
    <row r="4019" spans="1:8" x14ac:dyDescent="0.35">
      <c r="A4019" t="s">
        <v>266</v>
      </c>
      <c r="B4019">
        <v>5</v>
      </c>
      <c r="C4019" t="s">
        <v>282</v>
      </c>
      <c r="D4019" t="s">
        <v>356</v>
      </c>
      <c r="E4019">
        <v>6212.8</v>
      </c>
      <c r="F4019">
        <v>6212.8</v>
      </c>
      <c r="G4019">
        <v>6.72</v>
      </c>
      <c r="H4019">
        <v>4</v>
      </c>
    </row>
    <row r="4021" spans="1:8" x14ac:dyDescent="0.35">
      <c r="A4021" t="s">
        <v>266</v>
      </c>
      <c r="B4021">
        <v>6</v>
      </c>
      <c r="C4021" t="s">
        <v>282</v>
      </c>
      <c r="D4021" t="s">
        <v>357</v>
      </c>
      <c r="E4021">
        <v>14592.2</v>
      </c>
      <c r="F4021">
        <v>14592.2</v>
      </c>
      <c r="G4021">
        <v>6.77</v>
      </c>
      <c r="H4021">
        <v>4</v>
      </c>
    </row>
    <row r="4023" spans="1:8" x14ac:dyDescent="0.35">
      <c r="A4023" t="s">
        <v>266</v>
      </c>
      <c r="B4023">
        <v>7</v>
      </c>
      <c r="C4023" t="s">
        <v>282</v>
      </c>
      <c r="D4023" t="s">
        <v>358</v>
      </c>
      <c r="E4023">
        <v>5910.1</v>
      </c>
      <c r="F4023">
        <v>5910.1</v>
      </c>
      <c r="G4023">
        <v>6.76</v>
      </c>
      <c r="H4023">
        <v>4</v>
      </c>
    </row>
    <row r="4025" spans="1:8" x14ac:dyDescent="0.35">
      <c r="A4025" t="s">
        <v>266</v>
      </c>
      <c r="B4025">
        <v>8</v>
      </c>
      <c r="C4025" t="s">
        <v>282</v>
      </c>
      <c r="D4025" t="s">
        <v>359</v>
      </c>
      <c r="E4025">
        <v>22316</v>
      </c>
      <c r="F4025">
        <v>22316</v>
      </c>
      <c r="G4025">
        <v>6.81</v>
      </c>
      <c r="H4025">
        <v>4</v>
      </c>
    </row>
    <row r="4027" spans="1:8" x14ac:dyDescent="0.35">
      <c r="A4027" t="s">
        <v>266</v>
      </c>
      <c r="B4027">
        <v>9</v>
      </c>
      <c r="C4027" t="s">
        <v>282</v>
      </c>
      <c r="D4027" t="s">
        <v>360</v>
      </c>
      <c r="E4027">
        <v>4506.7</v>
      </c>
      <c r="F4027">
        <v>4506.7</v>
      </c>
      <c r="G4027">
        <v>6.75</v>
      </c>
      <c r="H4027">
        <v>4</v>
      </c>
    </row>
    <row r="4029" spans="1:8" x14ac:dyDescent="0.35">
      <c r="A4029" t="s">
        <v>266</v>
      </c>
      <c r="B4029">
        <v>10</v>
      </c>
      <c r="C4029" t="s">
        <v>282</v>
      </c>
      <c r="D4029" t="s">
        <v>361</v>
      </c>
      <c r="E4029">
        <v>19892.8</v>
      </c>
      <c r="F4029">
        <v>19892.8</v>
      </c>
      <c r="G4029">
        <v>6.79</v>
      </c>
      <c r="H4029">
        <v>4</v>
      </c>
    </row>
    <row r="4031" spans="1:8" x14ac:dyDescent="0.35">
      <c r="A4031" t="s">
        <v>266</v>
      </c>
      <c r="B4031">
        <v>11</v>
      </c>
      <c r="C4031" t="s">
        <v>282</v>
      </c>
      <c r="D4031" t="s">
        <v>362</v>
      </c>
      <c r="E4031">
        <v>6205.6</v>
      </c>
      <c r="F4031">
        <v>6205.6</v>
      </c>
      <c r="G4031">
        <v>6.72</v>
      </c>
      <c r="H4031">
        <v>4</v>
      </c>
    </row>
    <row r="4033" spans="1:8" x14ac:dyDescent="0.35">
      <c r="A4033" t="s">
        <v>266</v>
      </c>
      <c r="B4033">
        <v>12</v>
      </c>
      <c r="C4033" t="s">
        <v>282</v>
      </c>
      <c r="D4033" t="s">
        <v>363</v>
      </c>
      <c r="E4033">
        <v>22689.4</v>
      </c>
      <c r="F4033">
        <v>22689.4</v>
      </c>
      <c r="G4033">
        <v>6.79</v>
      </c>
      <c r="H4033">
        <v>4</v>
      </c>
    </row>
    <row r="4035" spans="1:8" x14ac:dyDescent="0.35">
      <c r="A4035" t="s">
        <v>266</v>
      </c>
      <c r="B4035">
        <v>13</v>
      </c>
      <c r="C4035" t="s">
        <v>282</v>
      </c>
      <c r="D4035" t="s">
        <v>364</v>
      </c>
      <c r="E4035">
        <v>5906.9</v>
      </c>
      <c r="F4035">
        <v>5906.9</v>
      </c>
      <c r="G4035">
        <v>6.76</v>
      </c>
      <c r="H4035">
        <v>4</v>
      </c>
    </row>
    <row r="4037" spans="1:8" x14ac:dyDescent="0.35">
      <c r="A4037" t="s">
        <v>266</v>
      </c>
      <c r="B4037">
        <v>14</v>
      </c>
      <c r="C4037" t="s">
        <v>282</v>
      </c>
      <c r="D4037" t="s">
        <v>365</v>
      </c>
      <c r="E4037">
        <v>21809.9</v>
      </c>
      <c r="F4037">
        <v>21809.9</v>
      </c>
      <c r="G4037">
        <v>6.72</v>
      </c>
      <c r="H4037">
        <v>4</v>
      </c>
    </row>
    <row r="4039" spans="1:8" x14ac:dyDescent="0.35">
      <c r="A4039" t="s">
        <v>266</v>
      </c>
      <c r="B4039">
        <v>15</v>
      </c>
      <c r="C4039" t="s">
        <v>282</v>
      </c>
      <c r="D4039" t="s">
        <v>366</v>
      </c>
      <c r="E4039">
        <v>4506.3</v>
      </c>
      <c r="F4039">
        <v>4506.3</v>
      </c>
      <c r="G4039">
        <v>6.75</v>
      </c>
      <c r="H4039">
        <v>4</v>
      </c>
    </row>
    <row r="4041" spans="1:8" x14ac:dyDescent="0.35">
      <c r="A4041" t="s">
        <v>266</v>
      </c>
      <c r="B4041">
        <v>16</v>
      </c>
      <c r="C4041" t="s">
        <v>282</v>
      </c>
      <c r="D4041" t="s">
        <v>367</v>
      </c>
      <c r="E4041">
        <v>11919.7</v>
      </c>
      <c r="F4041">
        <v>11919.7</v>
      </c>
      <c r="G4041">
        <v>6.75</v>
      </c>
      <c r="H4041">
        <v>4</v>
      </c>
    </row>
    <row r="4043" spans="1:8" x14ac:dyDescent="0.35">
      <c r="A4043" t="s">
        <v>266</v>
      </c>
      <c r="B4043">
        <v>17</v>
      </c>
      <c r="C4043" t="s">
        <v>282</v>
      </c>
      <c r="D4043" t="s">
        <v>368</v>
      </c>
      <c r="E4043">
        <v>6212</v>
      </c>
      <c r="F4043">
        <v>6212</v>
      </c>
      <c r="G4043">
        <v>6.72</v>
      </c>
      <c r="H4043">
        <v>4</v>
      </c>
    </row>
    <row r="4045" spans="1:8" x14ac:dyDescent="0.35">
      <c r="A4045" t="s">
        <v>266</v>
      </c>
      <c r="B4045">
        <v>18</v>
      </c>
      <c r="C4045" t="s">
        <v>282</v>
      </c>
      <c r="D4045" t="s">
        <v>369</v>
      </c>
      <c r="E4045">
        <v>15593.9</v>
      </c>
      <c r="F4045">
        <v>15593.9</v>
      </c>
      <c r="G4045">
        <v>6.72</v>
      </c>
      <c r="H4045">
        <v>4</v>
      </c>
    </row>
    <row r="4047" spans="1:8" x14ac:dyDescent="0.35">
      <c r="A4047" t="s">
        <v>266</v>
      </c>
      <c r="B4047">
        <v>19</v>
      </c>
      <c r="C4047" t="s">
        <v>282</v>
      </c>
      <c r="D4047" t="s">
        <v>370</v>
      </c>
      <c r="E4047">
        <v>6212.6</v>
      </c>
      <c r="F4047">
        <v>6212.6</v>
      </c>
      <c r="G4047">
        <v>6.72</v>
      </c>
      <c r="H4047">
        <v>4</v>
      </c>
    </row>
    <row r="4049" spans="1:10" x14ac:dyDescent="0.35">
      <c r="A4049" t="s">
        <v>266</v>
      </c>
      <c r="B4049">
        <v>20</v>
      </c>
      <c r="C4049" t="s">
        <v>282</v>
      </c>
      <c r="D4049" t="s">
        <v>371</v>
      </c>
      <c r="E4049">
        <v>16227.4</v>
      </c>
      <c r="F4049">
        <v>16227.4</v>
      </c>
      <c r="G4049">
        <v>6.83</v>
      </c>
      <c r="H4049">
        <v>4</v>
      </c>
    </row>
    <row r="4051" spans="1:10" x14ac:dyDescent="0.35">
      <c r="A4051" t="s">
        <v>266</v>
      </c>
      <c r="B4051">
        <v>21</v>
      </c>
      <c r="C4051" t="s">
        <v>282</v>
      </c>
      <c r="D4051" t="s">
        <v>372</v>
      </c>
      <c r="E4051">
        <v>4506.8</v>
      </c>
      <c r="F4051">
        <v>4506.8</v>
      </c>
      <c r="G4051">
        <v>6.75</v>
      </c>
      <c r="H4051">
        <v>4</v>
      </c>
    </row>
    <row r="4053" spans="1:10" x14ac:dyDescent="0.35">
      <c r="A4053" t="s">
        <v>266</v>
      </c>
      <c r="B4053">
        <v>22</v>
      </c>
      <c r="C4053" t="s">
        <v>282</v>
      </c>
      <c r="D4053" t="s">
        <v>373</v>
      </c>
      <c r="E4053">
        <v>12465.2</v>
      </c>
      <c r="F4053">
        <v>12465.2</v>
      </c>
      <c r="G4053">
        <v>6.72</v>
      </c>
      <c r="H4053">
        <v>4</v>
      </c>
    </row>
    <row r="4055" spans="1:10" x14ac:dyDescent="0.35">
      <c r="A4055" t="s">
        <v>266</v>
      </c>
      <c r="B4055">
        <v>23</v>
      </c>
      <c r="C4055" t="s">
        <v>282</v>
      </c>
      <c r="D4055" t="s">
        <v>374</v>
      </c>
      <c r="E4055">
        <v>5907.3</v>
      </c>
      <c r="F4055">
        <v>5907.3</v>
      </c>
      <c r="G4055">
        <v>6.76</v>
      </c>
      <c r="H4055">
        <v>4</v>
      </c>
    </row>
    <row r="4057" spans="1:10" x14ac:dyDescent="0.35">
      <c r="A4057" t="s">
        <v>266</v>
      </c>
      <c r="B4057">
        <v>24</v>
      </c>
      <c r="C4057" t="s">
        <v>282</v>
      </c>
      <c r="D4057" t="s">
        <v>375</v>
      </c>
      <c r="E4057">
        <v>22380.2</v>
      </c>
      <c r="F4057">
        <v>22380.2</v>
      </c>
      <c r="G4057">
        <v>6.81</v>
      </c>
      <c r="H4057">
        <v>4</v>
      </c>
    </row>
    <row r="4059" spans="1:10" x14ac:dyDescent="0.35">
      <c r="A4059" t="s">
        <v>269</v>
      </c>
      <c r="B4059">
        <v>1</v>
      </c>
      <c r="C4059" t="s">
        <v>279</v>
      </c>
      <c r="D4059" t="s">
        <v>328</v>
      </c>
      <c r="E4059">
        <v>2854.1</v>
      </c>
      <c r="F4059">
        <v>2.81</v>
      </c>
      <c r="G4059">
        <v>9.6</v>
      </c>
      <c r="H4059">
        <v>10.9</v>
      </c>
      <c r="I4059">
        <v>10.31</v>
      </c>
      <c r="J4059">
        <v>10.93</v>
      </c>
    </row>
    <row r="4061" spans="1:10" x14ac:dyDescent="0.35">
      <c r="A4061" t="s">
        <v>269</v>
      </c>
      <c r="B4061">
        <v>2</v>
      </c>
      <c r="C4061" t="s">
        <v>279</v>
      </c>
      <c r="D4061" t="s">
        <v>329</v>
      </c>
      <c r="E4061">
        <v>9253.1</v>
      </c>
      <c r="F4061">
        <v>2.81</v>
      </c>
      <c r="G4061">
        <v>9.6</v>
      </c>
      <c r="H4061">
        <v>10.9</v>
      </c>
      <c r="I4061">
        <v>10.31</v>
      </c>
      <c r="J4061">
        <v>10.93</v>
      </c>
    </row>
    <row r="4063" spans="1:10" x14ac:dyDescent="0.35">
      <c r="A4063" t="s">
        <v>269</v>
      </c>
      <c r="B4063">
        <v>3</v>
      </c>
      <c r="C4063" t="s">
        <v>279</v>
      </c>
      <c r="D4063" t="s">
        <v>330</v>
      </c>
      <c r="E4063">
        <v>2092.6999999999998</v>
      </c>
      <c r="F4063">
        <v>2.81</v>
      </c>
      <c r="G4063">
        <v>9.6</v>
      </c>
      <c r="H4063">
        <v>10.9</v>
      </c>
      <c r="I4063">
        <v>10.31</v>
      </c>
      <c r="J4063">
        <v>10.93</v>
      </c>
    </row>
    <row r="4065" spans="1:10" x14ac:dyDescent="0.35">
      <c r="A4065" t="s">
        <v>269</v>
      </c>
      <c r="B4065">
        <v>4</v>
      </c>
      <c r="C4065" t="s">
        <v>279</v>
      </c>
      <c r="D4065" t="s">
        <v>331</v>
      </c>
      <c r="E4065">
        <v>7741.5</v>
      </c>
      <c r="F4065">
        <v>2.81</v>
      </c>
      <c r="G4065">
        <v>9.6</v>
      </c>
      <c r="H4065">
        <v>10.9</v>
      </c>
      <c r="I4065">
        <v>10.31</v>
      </c>
      <c r="J4065">
        <v>10.93</v>
      </c>
    </row>
    <row r="4067" spans="1:10" x14ac:dyDescent="0.35">
      <c r="A4067" t="s">
        <v>269</v>
      </c>
      <c r="B4067">
        <v>5</v>
      </c>
      <c r="C4067" t="s">
        <v>279</v>
      </c>
      <c r="D4067" t="s">
        <v>332</v>
      </c>
      <c r="E4067">
        <v>2948.3</v>
      </c>
      <c r="F4067">
        <v>2.81</v>
      </c>
      <c r="G4067">
        <v>9.6</v>
      </c>
      <c r="H4067">
        <v>10.9</v>
      </c>
      <c r="I4067">
        <v>10.31</v>
      </c>
      <c r="J4067">
        <v>10.93</v>
      </c>
    </row>
    <row r="4069" spans="1:10" x14ac:dyDescent="0.35">
      <c r="A4069" t="s">
        <v>269</v>
      </c>
      <c r="B4069">
        <v>6</v>
      </c>
      <c r="C4069" t="s">
        <v>279</v>
      </c>
      <c r="D4069" t="s">
        <v>333</v>
      </c>
      <c r="E4069">
        <v>9395.2000000000007</v>
      </c>
      <c r="F4069">
        <v>2.81</v>
      </c>
      <c r="G4069">
        <v>9.6</v>
      </c>
      <c r="H4069">
        <v>10.9</v>
      </c>
      <c r="I4069">
        <v>10.31</v>
      </c>
      <c r="J4069">
        <v>10.93</v>
      </c>
    </row>
    <row r="4071" spans="1:10" x14ac:dyDescent="0.35">
      <c r="A4071" t="s">
        <v>269</v>
      </c>
      <c r="B4071">
        <v>7</v>
      </c>
      <c r="C4071" t="s">
        <v>279</v>
      </c>
      <c r="D4071" t="s">
        <v>334</v>
      </c>
      <c r="E4071">
        <v>2829.6</v>
      </c>
      <c r="F4071">
        <v>2.81</v>
      </c>
      <c r="G4071">
        <v>9.6</v>
      </c>
      <c r="H4071">
        <v>10.9</v>
      </c>
      <c r="I4071">
        <v>10.31</v>
      </c>
      <c r="J4071">
        <v>10.93</v>
      </c>
    </row>
    <row r="4073" spans="1:10" x14ac:dyDescent="0.35">
      <c r="A4073" t="s">
        <v>269</v>
      </c>
      <c r="B4073">
        <v>8</v>
      </c>
      <c r="C4073" t="s">
        <v>279</v>
      </c>
      <c r="D4073" t="s">
        <v>335</v>
      </c>
      <c r="E4073">
        <v>16108.8</v>
      </c>
      <c r="F4073">
        <v>2.81</v>
      </c>
      <c r="G4073">
        <v>9.6</v>
      </c>
      <c r="H4073">
        <v>10.9</v>
      </c>
      <c r="I4073">
        <v>10.31</v>
      </c>
      <c r="J4073">
        <v>10.93</v>
      </c>
    </row>
    <row r="4075" spans="1:10" x14ac:dyDescent="0.35">
      <c r="A4075" t="s">
        <v>269</v>
      </c>
      <c r="B4075">
        <v>9</v>
      </c>
      <c r="C4075" t="s">
        <v>279</v>
      </c>
      <c r="D4075" t="s">
        <v>336</v>
      </c>
      <c r="E4075">
        <v>2073.3000000000002</v>
      </c>
      <c r="F4075">
        <v>2.81</v>
      </c>
      <c r="G4075">
        <v>9.6</v>
      </c>
      <c r="H4075">
        <v>10.9</v>
      </c>
      <c r="I4075">
        <v>10.31</v>
      </c>
      <c r="J4075">
        <v>10.93</v>
      </c>
    </row>
    <row r="4077" spans="1:10" x14ac:dyDescent="0.35">
      <c r="A4077" t="s">
        <v>269</v>
      </c>
      <c r="B4077">
        <v>10</v>
      </c>
      <c r="C4077" t="s">
        <v>279</v>
      </c>
      <c r="D4077" t="s">
        <v>337</v>
      </c>
      <c r="E4077">
        <v>14767.7</v>
      </c>
      <c r="F4077">
        <v>2.81</v>
      </c>
      <c r="G4077">
        <v>9.6</v>
      </c>
      <c r="H4077">
        <v>10.9</v>
      </c>
      <c r="I4077">
        <v>10.31</v>
      </c>
      <c r="J4077">
        <v>10.93</v>
      </c>
    </row>
    <row r="4079" spans="1:10" x14ac:dyDescent="0.35">
      <c r="A4079" t="s">
        <v>269</v>
      </c>
      <c r="B4079">
        <v>11</v>
      </c>
      <c r="C4079" t="s">
        <v>279</v>
      </c>
      <c r="D4079" t="s">
        <v>338</v>
      </c>
      <c r="E4079">
        <v>2930.8</v>
      </c>
      <c r="F4079">
        <v>2.81</v>
      </c>
      <c r="G4079">
        <v>9.6</v>
      </c>
      <c r="H4079">
        <v>10.9</v>
      </c>
      <c r="I4079">
        <v>10.31</v>
      </c>
      <c r="J4079">
        <v>10.93</v>
      </c>
    </row>
    <row r="4081" spans="1:10" x14ac:dyDescent="0.35">
      <c r="A4081" t="s">
        <v>269</v>
      </c>
      <c r="B4081">
        <v>12</v>
      </c>
      <c r="C4081" t="s">
        <v>279</v>
      </c>
      <c r="D4081" t="s">
        <v>339</v>
      </c>
      <c r="E4081">
        <v>16254.7</v>
      </c>
      <c r="F4081">
        <v>2.81</v>
      </c>
      <c r="G4081">
        <v>9.6</v>
      </c>
      <c r="H4081">
        <v>10.9</v>
      </c>
      <c r="I4081">
        <v>10.31</v>
      </c>
      <c r="J4081">
        <v>10.93</v>
      </c>
    </row>
    <row r="4083" spans="1:10" x14ac:dyDescent="0.35">
      <c r="A4083" t="s">
        <v>269</v>
      </c>
      <c r="B4083">
        <v>13</v>
      </c>
      <c r="C4083" t="s">
        <v>279</v>
      </c>
      <c r="D4083" t="s">
        <v>340</v>
      </c>
      <c r="E4083">
        <v>2827.6</v>
      </c>
      <c r="F4083">
        <v>2.81</v>
      </c>
      <c r="G4083">
        <v>9.6</v>
      </c>
      <c r="H4083">
        <v>10.9</v>
      </c>
      <c r="I4083">
        <v>10.31</v>
      </c>
      <c r="J4083">
        <v>10.93</v>
      </c>
    </row>
    <row r="4085" spans="1:10" x14ac:dyDescent="0.35">
      <c r="A4085" t="s">
        <v>269</v>
      </c>
      <c r="B4085">
        <v>14</v>
      </c>
      <c r="C4085" t="s">
        <v>279</v>
      </c>
      <c r="D4085" t="s">
        <v>341</v>
      </c>
      <c r="E4085">
        <v>15654.3</v>
      </c>
      <c r="F4085">
        <v>2.81</v>
      </c>
      <c r="G4085">
        <v>9.6</v>
      </c>
      <c r="H4085">
        <v>10.9</v>
      </c>
      <c r="I4085">
        <v>10.31</v>
      </c>
      <c r="J4085">
        <v>10.93</v>
      </c>
    </row>
    <row r="4087" spans="1:10" x14ac:dyDescent="0.35">
      <c r="A4087" t="s">
        <v>269</v>
      </c>
      <c r="B4087">
        <v>15</v>
      </c>
      <c r="C4087" t="s">
        <v>279</v>
      </c>
      <c r="D4087" t="s">
        <v>342</v>
      </c>
      <c r="E4087">
        <v>2071.1</v>
      </c>
      <c r="F4087">
        <v>2.81</v>
      </c>
      <c r="G4087">
        <v>9.6</v>
      </c>
      <c r="H4087">
        <v>10.9</v>
      </c>
      <c r="I4087">
        <v>10.31</v>
      </c>
      <c r="J4087">
        <v>10.93</v>
      </c>
    </row>
    <row r="4089" spans="1:10" x14ac:dyDescent="0.35">
      <c r="A4089" t="s">
        <v>269</v>
      </c>
      <c r="B4089">
        <v>16</v>
      </c>
      <c r="C4089" t="s">
        <v>279</v>
      </c>
      <c r="D4089" t="s">
        <v>343</v>
      </c>
      <c r="E4089">
        <v>7568.5</v>
      </c>
      <c r="F4089">
        <v>2.81</v>
      </c>
      <c r="G4089">
        <v>9.6</v>
      </c>
      <c r="H4089">
        <v>10.9</v>
      </c>
      <c r="I4089">
        <v>10.31</v>
      </c>
      <c r="J4089">
        <v>10.93</v>
      </c>
    </row>
    <row r="4091" spans="1:10" x14ac:dyDescent="0.35">
      <c r="A4091" t="s">
        <v>269</v>
      </c>
      <c r="B4091">
        <v>17</v>
      </c>
      <c r="C4091" t="s">
        <v>279</v>
      </c>
      <c r="D4091" t="s">
        <v>344</v>
      </c>
      <c r="E4091">
        <v>2947.3</v>
      </c>
      <c r="F4091">
        <v>2.81</v>
      </c>
      <c r="G4091">
        <v>9.6</v>
      </c>
      <c r="H4091">
        <v>10.9</v>
      </c>
      <c r="I4091">
        <v>10.31</v>
      </c>
      <c r="J4091">
        <v>10.93</v>
      </c>
    </row>
    <row r="4093" spans="1:10" x14ac:dyDescent="0.35">
      <c r="A4093" t="s">
        <v>269</v>
      </c>
      <c r="B4093">
        <v>18</v>
      </c>
      <c r="C4093" t="s">
        <v>279</v>
      </c>
      <c r="D4093" t="s">
        <v>345</v>
      </c>
      <c r="E4093">
        <v>9370.2000000000007</v>
      </c>
      <c r="F4093">
        <v>2.81</v>
      </c>
      <c r="G4093">
        <v>9.6</v>
      </c>
      <c r="H4093">
        <v>10.9</v>
      </c>
      <c r="I4093">
        <v>10.31</v>
      </c>
      <c r="J4093">
        <v>10.93</v>
      </c>
    </row>
    <row r="4095" spans="1:10" x14ac:dyDescent="0.35">
      <c r="A4095" t="s">
        <v>269</v>
      </c>
      <c r="B4095">
        <v>19</v>
      </c>
      <c r="C4095" t="s">
        <v>279</v>
      </c>
      <c r="D4095" t="s">
        <v>346</v>
      </c>
      <c r="E4095">
        <v>2939.7</v>
      </c>
      <c r="F4095">
        <v>2.81</v>
      </c>
      <c r="G4095">
        <v>9.6</v>
      </c>
      <c r="H4095">
        <v>10.9</v>
      </c>
      <c r="I4095">
        <v>10.31</v>
      </c>
      <c r="J4095">
        <v>10.93</v>
      </c>
    </row>
    <row r="4097" spans="1:10" x14ac:dyDescent="0.35">
      <c r="A4097" t="s">
        <v>269</v>
      </c>
      <c r="B4097">
        <v>20</v>
      </c>
      <c r="C4097" t="s">
        <v>279</v>
      </c>
      <c r="D4097" t="s">
        <v>347</v>
      </c>
      <c r="E4097">
        <v>9484.7999999999993</v>
      </c>
      <c r="F4097">
        <v>2.81</v>
      </c>
      <c r="G4097">
        <v>9.6</v>
      </c>
      <c r="H4097">
        <v>10.9</v>
      </c>
      <c r="I4097">
        <v>10.31</v>
      </c>
      <c r="J4097">
        <v>10.93</v>
      </c>
    </row>
    <row r="4099" spans="1:10" x14ac:dyDescent="0.35">
      <c r="A4099" t="s">
        <v>269</v>
      </c>
      <c r="B4099">
        <v>21</v>
      </c>
      <c r="C4099" t="s">
        <v>279</v>
      </c>
      <c r="D4099" t="s">
        <v>348</v>
      </c>
      <c r="E4099">
        <v>2068.8000000000002</v>
      </c>
      <c r="F4099">
        <v>2.81</v>
      </c>
      <c r="G4099">
        <v>9.6</v>
      </c>
      <c r="H4099">
        <v>10.9</v>
      </c>
      <c r="I4099">
        <v>10.31</v>
      </c>
      <c r="J4099">
        <v>10.93</v>
      </c>
    </row>
    <row r="4101" spans="1:10" x14ac:dyDescent="0.35">
      <c r="A4101" t="s">
        <v>269</v>
      </c>
      <c r="B4101">
        <v>22</v>
      </c>
      <c r="C4101" t="s">
        <v>279</v>
      </c>
      <c r="D4101" t="s">
        <v>349</v>
      </c>
      <c r="E4101">
        <v>7676</v>
      </c>
      <c r="F4101">
        <v>2.81</v>
      </c>
      <c r="G4101">
        <v>9.6</v>
      </c>
      <c r="H4101">
        <v>10.9</v>
      </c>
      <c r="I4101">
        <v>10.31</v>
      </c>
      <c r="J4101">
        <v>10.93</v>
      </c>
    </row>
    <row r="4103" spans="1:10" x14ac:dyDescent="0.35">
      <c r="A4103" t="s">
        <v>269</v>
      </c>
      <c r="B4103">
        <v>23</v>
      </c>
      <c r="C4103" t="s">
        <v>279</v>
      </c>
      <c r="D4103" t="s">
        <v>350</v>
      </c>
      <c r="E4103">
        <v>2825.6</v>
      </c>
      <c r="F4103">
        <v>2.81</v>
      </c>
      <c r="G4103">
        <v>9.6</v>
      </c>
      <c r="H4103">
        <v>10.9</v>
      </c>
      <c r="I4103">
        <v>10.31</v>
      </c>
      <c r="J4103">
        <v>10.93</v>
      </c>
    </row>
    <row r="4105" spans="1:10" x14ac:dyDescent="0.35">
      <c r="A4105" t="s">
        <v>269</v>
      </c>
      <c r="B4105">
        <v>24</v>
      </c>
      <c r="C4105" t="s">
        <v>279</v>
      </c>
      <c r="D4105" t="s">
        <v>351</v>
      </c>
      <c r="E4105">
        <v>15910.7</v>
      </c>
      <c r="F4105">
        <v>2.81</v>
      </c>
      <c r="G4105">
        <v>9.6</v>
      </c>
      <c r="H4105">
        <v>10.9</v>
      </c>
      <c r="I4105">
        <v>10.31</v>
      </c>
      <c r="J4105">
        <v>10.93</v>
      </c>
    </row>
    <row r="4107" spans="1:10" x14ac:dyDescent="0.35">
      <c r="A4107" t="s">
        <v>269</v>
      </c>
      <c r="B4107">
        <v>1</v>
      </c>
      <c r="C4107" t="s">
        <v>282</v>
      </c>
      <c r="D4107" t="s">
        <v>352</v>
      </c>
      <c r="E4107">
        <v>3931.3</v>
      </c>
      <c r="F4107">
        <v>3931.3</v>
      </c>
      <c r="G4107">
        <v>6.86</v>
      </c>
      <c r="H4107">
        <v>4</v>
      </c>
    </row>
    <row r="4109" spans="1:10" x14ac:dyDescent="0.35">
      <c r="A4109" t="s">
        <v>269</v>
      </c>
      <c r="B4109">
        <v>2</v>
      </c>
      <c r="C4109" t="s">
        <v>282</v>
      </c>
      <c r="D4109" t="s">
        <v>353</v>
      </c>
      <c r="E4109">
        <v>12745.3</v>
      </c>
      <c r="F4109">
        <v>12745.3</v>
      </c>
      <c r="G4109">
        <v>6.7</v>
      </c>
      <c r="H4109">
        <v>4</v>
      </c>
    </row>
    <row r="4111" spans="1:10" x14ac:dyDescent="0.35">
      <c r="A4111" t="s">
        <v>269</v>
      </c>
      <c r="B4111">
        <v>3</v>
      </c>
      <c r="C4111" t="s">
        <v>282</v>
      </c>
      <c r="D4111" t="s">
        <v>354</v>
      </c>
      <c r="E4111">
        <v>2882.5</v>
      </c>
      <c r="F4111">
        <v>2882.5</v>
      </c>
      <c r="G4111">
        <v>6.78</v>
      </c>
      <c r="H4111">
        <v>4</v>
      </c>
    </row>
    <row r="4113" spans="1:8" x14ac:dyDescent="0.35">
      <c r="A4113" t="s">
        <v>269</v>
      </c>
      <c r="B4113">
        <v>4</v>
      </c>
      <c r="C4113" t="s">
        <v>282</v>
      </c>
      <c r="D4113" t="s">
        <v>355</v>
      </c>
      <c r="E4113">
        <v>10663.3</v>
      </c>
      <c r="F4113">
        <v>10663.3</v>
      </c>
      <c r="G4113">
        <v>6.74</v>
      </c>
      <c r="H4113">
        <v>4</v>
      </c>
    </row>
    <row r="4115" spans="1:8" x14ac:dyDescent="0.35">
      <c r="A4115" t="s">
        <v>269</v>
      </c>
      <c r="B4115">
        <v>5</v>
      </c>
      <c r="C4115" t="s">
        <v>282</v>
      </c>
      <c r="D4115" t="s">
        <v>356</v>
      </c>
      <c r="E4115">
        <v>4061</v>
      </c>
      <c r="F4115">
        <v>4061</v>
      </c>
      <c r="G4115">
        <v>6.83</v>
      </c>
      <c r="H4115">
        <v>4</v>
      </c>
    </row>
    <row r="4117" spans="1:8" x14ac:dyDescent="0.35">
      <c r="A4117" t="s">
        <v>269</v>
      </c>
      <c r="B4117">
        <v>6</v>
      </c>
      <c r="C4117" t="s">
        <v>282</v>
      </c>
      <c r="D4117" t="s">
        <v>357</v>
      </c>
      <c r="E4117">
        <v>12941.1</v>
      </c>
      <c r="F4117">
        <v>12941.1</v>
      </c>
      <c r="G4117">
        <v>6.69</v>
      </c>
      <c r="H4117">
        <v>4</v>
      </c>
    </row>
    <row r="4119" spans="1:8" x14ac:dyDescent="0.35">
      <c r="A4119" t="s">
        <v>269</v>
      </c>
      <c r="B4119">
        <v>7</v>
      </c>
      <c r="C4119" t="s">
        <v>282</v>
      </c>
      <c r="D4119" t="s">
        <v>358</v>
      </c>
      <c r="E4119">
        <v>3897.5</v>
      </c>
      <c r="F4119">
        <v>3897.5</v>
      </c>
      <c r="G4119">
        <v>6.87</v>
      </c>
      <c r="H4119">
        <v>4</v>
      </c>
    </row>
    <row r="4121" spans="1:8" x14ac:dyDescent="0.35">
      <c r="A4121" t="s">
        <v>269</v>
      </c>
      <c r="B4121">
        <v>8</v>
      </c>
      <c r="C4121" t="s">
        <v>282</v>
      </c>
      <c r="D4121" t="s">
        <v>359</v>
      </c>
      <c r="E4121">
        <v>22188.5</v>
      </c>
      <c r="F4121">
        <v>22188.5</v>
      </c>
      <c r="G4121">
        <v>6.81</v>
      </c>
      <c r="H4121">
        <v>4</v>
      </c>
    </row>
    <row r="4123" spans="1:8" x14ac:dyDescent="0.35">
      <c r="A4123" t="s">
        <v>269</v>
      </c>
      <c r="B4123">
        <v>9</v>
      </c>
      <c r="C4123" t="s">
        <v>282</v>
      </c>
      <c r="D4123" t="s">
        <v>360</v>
      </c>
      <c r="E4123">
        <v>2855.8</v>
      </c>
      <c r="F4123">
        <v>2855.8</v>
      </c>
      <c r="G4123">
        <v>6.79</v>
      </c>
      <c r="H4123">
        <v>4</v>
      </c>
    </row>
    <row r="4125" spans="1:8" x14ac:dyDescent="0.35">
      <c r="A4125" t="s">
        <v>269</v>
      </c>
      <c r="B4125">
        <v>10</v>
      </c>
      <c r="C4125" t="s">
        <v>282</v>
      </c>
      <c r="D4125" t="s">
        <v>361</v>
      </c>
      <c r="E4125">
        <v>20341.2</v>
      </c>
      <c r="F4125">
        <v>20341.2</v>
      </c>
      <c r="G4125">
        <v>6.77</v>
      </c>
      <c r="H4125">
        <v>4</v>
      </c>
    </row>
    <row r="4127" spans="1:8" x14ac:dyDescent="0.35">
      <c r="A4127" t="s">
        <v>269</v>
      </c>
      <c r="B4127">
        <v>11</v>
      </c>
      <c r="C4127" t="s">
        <v>282</v>
      </c>
      <c r="D4127" t="s">
        <v>362</v>
      </c>
      <c r="E4127">
        <v>4036.9</v>
      </c>
      <c r="F4127">
        <v>4036.9</v>
      </c>
      <c r="G4127">
        <v>6.84</v>
      </c>
      <c r="H4127">
        <v>4</v>
      </c>
    </row>
    <row r="4129" spans="1:8" x14ac:dyDescent="0.35">
      <c r="A4129" t="s">
        <v>269</v>
      </c>
      <c r="B4129">
        <v>12</v>
      </c>
      <c r="C4129" t="s">
        <v>282</v>
      </c>
      <c r="D4129" t="s">
        <v>363</v>
      </c>
      <c r="E4129">
        <v>22389.5</v>
      </c>
      <c r="F4129">
        <v>22389.5</v>
      </c>
      <c r="G4129">
        <v>6.81</v>
      </c>
      <c r="H4129">
        <v>4</v>
      </c>
    </row>
    <row r="4131" spans="1:8" x14ac:dyDescent="0.35">
      <c r="A4131" t="s">
        <v>269</v>
      </c>
      <c r="B4131">
        <v>13</v>
      </c>
      <c r="C4131" t="s">
        <v>282</v>
      </c>
      <c r="D4131" t="s">
        <v>364</v>
      </c>
      <c r="E4131">
        <v>3894.8</v>
      </c>
      <c r="F4131">
        <v>3894.8</v>
      </c>
      <c r="G4131">
        <v>6.87</v>
      </c>
      <c r="H4131">
        <v>4</v>
      </c>
    </row>
    <row r="4133" spans="1:8" x14ac:dyDescent="0.35">
      <c r="A4133" t="s">
        <v>269</v>
      </c>
      <c r="B4133">
        <v>14</v>
      </c>
      <c r="C4133" t="s">
        <v>282</v>
      </c>
      <c r="D4133" t="s">
        <v>365</v>
      </c>
      <c r="E4133">
        <v>21562.400000000001</v>
      </c>
      <c r="F4133">
        <v>21562.400000000001</v>
      </c>
      <c r="G4133">
        <v>6.73</v>
      </c>
      <c r="H4133">
        <v>4</v>
      </c>
    </row>
    <row r="4135" spans="1:8" x14ac:dyDescent="0.35">
      <c r="A4135" t="s">
        <v>269</v>
      </c>
      <c r="B4135">
        <v>15</v>
      </c>
      <c r="C4135" t="s">
        <v>282</v>
      </c>
      <c r="D4135" t="s">
        <v>366</v>
      </c>
      <c r="E4135">
        <v>2852.7</v>
      </c>
      <c r="F4135">
        <v>2852.7</v>
      </c>
      <c r="G4135">
        <v>6.79</v>
      </c>
      <c r="H4135">
        <v>4</v>
      </c>
    </row>
    <row r="4137" spans="1:8" x14ac:dyDescent="0.35">
      <c r="A4137" t="s">
        <v>269</v>
      </c>
      <c r="B4137">
        <v>16</v>
      </c>
      <c r="C4137" t="s">
        <v>282</v>
      </c>
      <c r="D4137" t="s">
        <v>367</v>
      </c>
      <c r="E4137">
        <v>10424.9</v>
      </c>
      <c r="F4137">
        <v>10424.9</v>
      </c>
      <c r="G4137">
        <v>6.75</v>
      </c>
      <c r="H4137">
        <v>4</v>
      </c>
    </row>
    <row r="4139" spans="1:8" x14ac:dyDescent="0.35">
      <c r="A4139" t="s">
        <v>269</v>
      </c>
      <c r="B4139">
        <v>17</v>
      </c>
      <c r="C4139" t="s">
        <v>282</v>
      </c>
      <c r="D4139" t="s">
        <v>368</v>
      </c>
      <c r="E4139">
        <v>4059.7</v>
      </c>
      <c r="F4139">
        <v>4059.7</v>
      </c>
      <c r="G4139">
        <v>6.83</v>
      </c>
      <c r="H4139">
        <v>4</v>
      </c>
    </row>
    <row r="4141" spans="1:8" x14ac:dyDescent="0.35">
      <c r="A4141" t="s">
        <v>269</v>
      </c>
      <c r="B4141">
        <v>18</v>
      </c>
      <c r="C4141" t="s">
        <v>282</v>
      </c>
      <c r="D4141" t="s">
        <v>369</v>
      </c>
      <c r="E4141">
        <v>12906.6</v>
      </c>
      <c r="F4141">
        <v>12906.6</v>
      </c>
      <c r="G4141">
        <v>6.69</v>
      </c>
      <c r="H4141">
        <v>4</v>
      </c>
    </row>
    <row r="4143" spans="1:8" x14ac:dyDescent="0.35">
      <c r="A4143" t="s">
        <v>269</v>
      </c>
      <c r="B4143">
        <v>19</v>
      </c>
      <c r="C4143" t="s">
        <v>282</v>
      </c>
      <c r="D4143" t="s">
        <v>370</v>
      </c>
      <c r="E4143">
        <v>4049.2</v>
      </c>
      <c r="F4143">
        <v>4049.2</v>
      </c>
      <c r="G4143">
        <v>6.84</v>
      </c>
      <c r="H4143">
        <v>4</v>
      </c>
    </row>
    <row r="4145" spans="1:8" x14ac:dyDescent="0.35">
      <c r="A4145" t="s">
        <v>269</v>
      </c>
      <c r="B4145">
        <v>20</v>
      </c>
      <c r="C4145" t="s">
        <v>282</v>
      </c>
      <c r="D4145" t="s">
        <v>371</v>
      </c>
      <c r="E4145">
        <v>13064.6</v>
      </c>
      <c r="F4145">
        <v>13064.6</v>
      </c>
      <c r="G4145">
        <v>6.68</v>
      </c>
      <c r="H4145">
        <v>4</v>
      </c>
    </row>
    <row r="4147" spans="1:8" x14ac:dyDescent="0.35">
      <c r="A4147" t="s">
        <v>269</v>
      </c>
      <c r="B4147">
        <v>21</v>
      </c>
      <c r="C4147" t="s">
        <v>282</v>
      </c>
      <c r="D4147" t="s">
        <v>372</v>
      </c>
      <c r="E4147">
        <v>2849.7</v>
      </c>
      <c r="F4147">
        <v>2849.7</v>
      </c>
      <c r="G4147">
        <v>6.79</v>
      </c>
      <c r="H4147">
        <v>4</v>
      </c>
    </row>
    <row r="4149" spans="1:8" x14ac:dyDescent="0.35">
      <c r="A4149" t="s">
        <v>269</v>
      </c>
      <c r="B4149">
        <v>22</v>
      </c>
      <c r="C4149" t="s">
        <v>282</v>
      </c>
      <c r="D4149" t="s">
        <v>373</v>
      </c>
      <c r="E4149">
        <v>10573</v>
      </c>
      <c r="F4149">
        <v>10573</v>
      </c>
      <c r="G4149">
        <v>6.74</v>
      </c>
      <c r="H4149">
        <v>4</v>
      </c>
    </row>
    <row r="4151" spans="1:8" x14ac:dyDescent="0.35">
      <c r="A4151" t="s">
        <v>269</v>
      </c>
      <c r="B4151">
        <v>23</v>
      </c>
      <c r="C4151" t="s">
        <v>282</v>
      </c>
      <c r="D4151" t="s">
        <v>374</v>
      </c>
      <c r="E4151">
        <v>3892</v>
      </c>
      <c r="F4151">
        <v>3892</v>
      </c>
      <c r="G4151">
        <v>6.87</v>
      </c>
      <c r="H4151">
        <v>4</v>
      </c>
    </row>
    <row r="4153" spans="1:8" x14ac:dyDescent="0.35">
      <c r="A4153" t="s">
        <v>269</v>
      </c>
      <c r="B4153">
        <v>24</v>
      </c>
      <c r="C4153" t="s">
        <v>282</v>
      </c>
      <c r="D4153" t="s">
        <v>375</v>
      </c>
      <c r="E4153">
        <v>21915.599999999999</v>
      </c>
      <c r="F4153">
        <v>21915.599999999999</v>
      </c>
      <c r="G4153">
        <v>6.72</v>
      </c>
      <c r="H4153">
        <v>4</v>
      </c>
    </row>
    <row r="4155" spans="1:8" x14ac:dyDescent="0.35">
      <c r="A4155" t="s">
        <v>285</v>
      </c>
    </row>
    <row r="4157" spans="1:8" x14ac:dyDescent="0.35">
      <c r="A4157" t="s">
        <v>210</v>
      </c>
      <c r="C4157" t="s">
        <v>273</v>
      </c>
      <c r="D4157" t="s">
        <v>274</v>
      </c>
      <c r="E4157" t="s">
        <v>275</v>
      </c>
      <c r="F4157" t="s">
        <v>276</v>
      </c>
      <c r="G4157" t="s">
        <v>277</v>
      </c>
      <c r="H4157" t="s">
        <v>278</v>
      </c>
    </row>
    <row r="4159" spans="1:8" x14ac:dyDescent="0.35">
      <c r="A4159" t="s">
        <v>219</v>
      </c>
      <c r="B4159">
        <v>1</v>
      </c>
      <c r="C4159" t="s">
        <v>282</v>
      </c>
      <c r="D4159" t="s">
        <v>352</v>
      </c>
      <c r="E4159">
        <v>868.1</v>
      </c>
      <c r="F4159">
        <v>868.1</v>
      </c>
      <c r="G4159">
        <v>7.07</v>
      </c>
      <c r="H4159">
        <v>4</v>
      </c>
    </row>
    <row r="4161" spans="1:8" x14ac:dyDescent="0.35">
      <c r="A4161" t="s">
        <v>219</v>
      </c>
      <c r="B4161">
        <v>2</v>
      </c>
      <c r="C4161" t="s">
        <v>282</v>
      </c>
      <c r="D4161" t="s">
        <v>353</v>
      </c>
      <c r="E4161">
        <v>3176.1</v>
      </c>
      <c r="F4161">
        <v>3176.1</v>
      </c>
      <c r="G4161">
        <v>6.7</v>
      </c>
      <c r="H4161">
        <v>4</v>
      </c>
    </row>
    <row r="4163" spans="1:8" x14ac:dyDescent="0.35">
      <c r="A4163" t="s">
        <v>219</v>
      </c>
      <c r="B4163">
        <v>3</v>
      </c>
      <c r="C4163" t="s">
        <v>282</v>
      </c>
      <c r="D4163" t="s">
        <v>354</v>
      </c>
      <c r="E4163">
        <v>107.1</v>
      </c>
      <c r="F4163">
        <v>107.1</v>
      </c>
      <c r="G4163">
        <v>3.9</v>
      </c>
      <c r="H4163">
        <v>4</v>
      </c>
    </row>
    <row r="4165" spans="1:8" x14ac:dyDescent="0.35">
      <c r="A4165" t="s">
        <v>219</v>
      </c>
      <c r="B4165">
        <v>4</v>
      </c>
      <c r="C4165" t="s">
        <v>282</v>
      </c>
      <c r="D4165" t="s">
        <v>355</v>
      </c>
      <c r="E4165">
        <v>2943.1</v>
      </c>
      <c r="F4165">
        <v>2943.1</v>
      </c>
      <c r="G4165">
        <v>6.76</v>
      </c>
      <c r="H4165">
        <v>4</v>
      </c>
    </row>
    <row r="4167" spans="1:8" x14ac:dyDescent="0.35">
      <c r="A4167" t="s">
        <v>219</v>
      </c>
      <c r="B4167">
        <v>5</v>
      </c>
      <c r="C4167" t="s">
        <v>282</v>
      </c>
      <c r="D4167" t="s">
        <v>356</v>
      </c>
      <c r="E4167">
        <v>713.1</v>
      </c>
      <c r="F4167">
        <v>713.1</v>
      </c>
      <c r="G4167">
        <v>6.91</v>
      </c>
      <c r="H4167">
        <v>4</v>
      </c>
    </row>
    <row r="4169" spans="1:8" x14ac:dyDescent="0.35">
      <c r="A4169" t="s">
        <v>219</v>
      </c>
      <c r="B4169">
        <v>6</v>
      </c>
      <c r="C4169" t="s">
        <v>282</v>
      </c>
      <c r="D4169" t="s">
        <v>357</v>
      </c>
      <c r="E4169">
        <v>2567.3000000000002</v>
      </c>
      <c r="F4169">
        <v>2567.3000000000002</v>
      </c>
      <c r="G4169">
        <v>6.88</v>
      </c>
      <c r="H4169">
        <v>4</v>
      </c>
    </row>
    <row r="4171" spans="1:8" x14ac:dyDescent="0.35">
      <c r="A4171" t="s">
        <v>219</v>
      </c>
      <c r="B4171">
        <v>7</v>
      </c>
      <c r="C4171" t="s">
        <v>282</v>
      </c>
      <c r="D4171" t="s">
        <v>358</v>
      </c>
      <c r="E4171">
        <v>876.4</v>
      </c>
      <c r="F4171">
        <v>876.4</v>
      </c>
      <c r="G4171">
        <v>7.07</v>
      </c>
      <c r="H4171">
        <v>4</v>
      </c>
    </row>
    <row r="4173" spans="1:8" x14ac:dyDescent="0.35">
      <c r="A4173" t="s">
        <v>219</v>
      </c>
      <c r="B4173">
        <v>8</v>
      </c>
      <c r="C4173" t="s">
        <v>282</v>
      </c>
      <c r="D4173" t="s">
        <v>359</v>
      </c>
      <c r="E4173">
        <v>9236.6</v>
      </c>
      <c r="F4173">
        <v>9236.6</v>
      </c>
      <c r="G4173">
        <v>6.73</v>
      </c>
      <c r="H4173">
        <v>4</v>
      </c>
    </row>
    <row r="4175" spans="1:8" x14ac:dyDescent="0.35">
      <c r="A4175" t="s">
        <v>219</v>
      </c>
      <c r="B4175">
        <v>9</v>
      </c>
      <c r="C4175" t="s">
        <v>282</v>
      </c>
      <c r="D4175" t="s">
        <v>360</v>
      </c>
      <c r="E4175">
        <v>111.6</v>
      </c>
      <c r="F4175">
        <v>111.6</v>
      </c>
      <c r="G4175">
        <v>3.93</v>
      </c>
      <c r="H4175">
        <v>4</v>
      </c>
    </row>
    <row r="4177" spans="1:8" x14ac:dyDescent="0.35">
      <c r="A4177" t="s">
        <v>219</v>
      </c>
      <c r="B4177">
        <v>10</v>
      </c>
      <c r="C4177" t="s">
        <v>282</v>
      </c>
      <c r="D4177" t="s">
        <v>361</v>
      </c>
      <c r="E4177">
        <v>9204.2999999999993</v>
      </c>
      <c r="F4177">
        <v>9204.2999999999993</v>
      </c>
      <c r="G4177">
        <v>6.73</v>
      </c>
      <c r="H4177">
        <v>4</v>
      </c>
    </row>
    <row r="4179" spans="1:8" x14ac:dyDescent="0.35">
      <c r="A4179" t="s">
        <v>219</v>
      </c>
      <c r="B4179">
        <v>11</v>
      </c>
      <c r="C4179" t="s">
        <v>282</v>
      </c>
      <c r="D4179" t="s">
        <v>362</v>
      </c>
      <c r="E4179">
        <v>717.4</v>
      </c>
      <c r="F4179">
        <v>717.4</v>
      </c>
      <c r="G4179">
        <v>6.92</v>
      </c>
      <c r="H4179">
        <v>4</v>
      </c>
    </row>
    <row r="4181" spans="1:8" x14ac:dyDescent="0.35">
      <c r="A4181" t="s">
        <v>219</v>
      </c>
      <c r="B4181">
        <v>12</v>
      </c>
      <c r="C4181" t="s">
        <v>282</v>
      </c>
      <c r="D4181" t="s">
        <v>363</v>
      </c>
      <c r="E4181">
        <v>9217</v>
      </c>
      <c r="F4181">
        <v>9217</v>
      </c>
      <c r="G4181">
        <v>6.73</v>
      </c>
      <c r="H4181">
        <v>4</v>
      </c>
    </row>
    <row r="4183" spans="1:8" x14ac:dyDescent="0.35">
      <c r="A4183" t="s">
        <v>219</v>
      </c>
      <c r="B4183">
        <v>13</v>
      </c>
      <c r="C4183" t="s">
        <v>282</v>
      </c>
      <c r="D4183" t="s">
        <v>364</v>
      </c>
      <c r="E4183">
        <v>875.1</v>
      </c>
      <c r="F4183">
        <v>875.1</v>
      </c>
      <c r="G4183">
        <v>7.07</v>
      </c>
      <c r="H4183">
        <v>4</v>
      </c>
    </row>
    <row r="4185" spans="1:8" x14ac:dyDescent="0.35">
      <c r="A4185" t="s">
        <v>219</v>
      </c>
      <c r="B4185">
        <v>14</v>
      </c>
      <c r="C4185" t="s">
        <v>282</v>
      </c>
      <c r="D4185" t="s">
        <v>365</v>
      </c>
      <c r="E4185">
        <v>9286.4</v>
      </c>
      <c r="F4185">
        <v>9286.4</v>
      </c>
      <c r="G4185">
        <v>6.72</v>
      </c>
      <c r="H4185">
        <v>4</v>
      </c>
    </row>
    <row r="4187" spans="1:8" x14ac:dyDescent="0.35">
      <c r="A4187" t="s">
        <v>219</v>
      </c>
      <c r="B4187">
        <v>15</v>
      </c>
      <c r="C4187" t="s">
        <v>282</v>
      </c>
      <c r="D4187" t="s">
        <v>366</v>
      </c>
      <c r="E4187">
        <v>107.1</v>
      </c>
      <c r="F4187">
        <v>107.1</v>
      </c>
      <c r="G4187">
        <v>3.9</v>
      </c>
      <c r="H4187">
        <v>4</v>
      </c>
    </row>
    <row r="4189" spans="1:8" x14ac:dyDescent="0.35">
      <c r="A4189" t="s">
        <v>219</v>
      </c>
      <c r="B4189">
        <v>16</v>
      </c>
      <c r="C4189" t="s">
        <v>282</v>
      </c>
      <c r="D4189" t="s">
        <v>367</v>
      </c>
      <c r="E4189">
        <v>1716.2</v>
      </c>
      <c r="F4189">
        <v>1716.2</v>
      </c>
      <c r="G4189">
        <v>6.65</v>
      </c>
      <c r="H4189">
        <v>4</v>
      </c>
    </row>
    <row r="4191" spans="1:8" x14ac:dyDescent="0.35">
      <c r="A4191" t="s">
        <v>219</v>
      </c>
      <c r="B4191">
        <v>17</v>
      </c>
      <c r="C4191" t="s">
        <v>282</v>
      </c>
      <c r="D4191" t="s">
        <v>368</v>
      </c>
      <c r="E4191">
        <v>705.7</v>
      </c>
      <c r="F4191">
        <v>705.7</v>
      </c>
      <c r="G4191">
        <v>6.88</v>
      </c>
      <c r="H4191">
        <v>4</v>
      </c>
    </row>
    <row r="4193" spans="1:8" x14ac:dyDescent="0.35">
      <c r="A4193" t="s">
        <v>219</v>
      </c>
      <c r="B4193">
        <v>18</v>
      </c>
      <c r="C4193" t="s">
        <v>282</v>
      </c>
      <c r="D4193" t="s">
        <v>369</v>
      </c>
      <c r="E4193">
        <v>5166.2</v>
      </c>
      <c r="F4193">
        <v>5166.2</v>
      </c>
      <c r="G4193">
        <v>6.87</v>
      </c>
      <c r="H4193">
        <v>4</v>
      </c>
    </row>
    <row r="4195" spans="1:8" x14ac:dyDescent="0.35">
      <c r="A4195" t="s">
        <v>219</v>
      </c>
      <c r="B4195">
        <v>19</v>
      </c>
      <c r="C4195" t="s">
        <v>282</v>
      </c>
      <c r="D4195" t="s">
        <v>370</v>
      </c>
      <c r="E4195">
        <v>709.9</v>
      </c>
      <c r="F4195">
        <v>709.9</v>
      </c>
      <c r="G4195">
        <v>6.9</v>
      </c>
      <c r="H4195">
        <v>4</v>
      </c>
    </row>
    <row r="4197" spans="1:8" x14ac:dyDescent="0.35">
      <c r="A4197" t="s">
        <v>219</v>
      </c>
      <c r="B4197">
        <v>20</v>
      </c>
      <c r="C4197" t="s">
        <v>282</v>
      </c>
      <c r="D4197" t="s">
        <v>371</v>
      </c>
      <c r="E4197">
        <v>5238.8999999999996</v>
      </c>
      <c r="F4197">
        <v>5238.8999999999996</v>
      </c>
      <c r="G4197">
        <v>6.86</v>
      </c>
      <c r="H4197">
        <v>4</v>
      </c>
    </row>
    <row r="4199" spans="1:8" x14ac:dyDescent="0.35">
      <c r="A4199" t="s">
        <v>219</v>
      </c>
      <c r="B4199">
        <v>21</v>
      </c>
      <c r="C4199" t="s">
        <v>282</v>
      </c>
      <c r="D4199" t="s">
        <v>372</v>
      </c>
      <c r="E4199">
        <v>111.6</v>
      </c>
      <c r="F4199">
        <v>111.6</v>
      </c>
      <c r="G4199">
        <v>3.93</v>
      </c>
      <c r="H4199">
        <v>4</v>
      </c>
    </row>
    <row r="4201" spans="1:8" x14ac:dyDescent="0.35">
      <c r="A4201" t="s">
        <v>219</v>
      </c>
      <c r="B4201">
        <v>22</v>
      </c>
      <c r="C4201" t="s">
        <v>282</v>
      </c>
      <c r="D4201" t="s">
        <v>373</v>
      </c>
      <c r="E4201">
        <v>1723.1</v>
      </c>
      <c r="F4201">
        <v>1723.1</v>
      </c>
      <c r="G4201">
        <v>6.65</v>
      </c>
      <c r="H4201">
        <v>4</v>
      </c>
    </row>
    <row r="4203" spans="1:8" x14ac:dyDescent="0.35">
      <c r="A4203" t="s">
        <v>219</v>
      </c>
      <c r="B4203">
        <v>23</v>
      </c>
      <c r="C4203" t="s">
        <v>282</v>
      </c>
      <c r="D4203" t="s">
        <v>374</v>
      </c>
      <c r="E4203">
        <v>883.4</v>
      </c>
      <c r="F4203">
        <v>883.4</v>
      </c>
      <c r="G4203">
        <v>7.08</v>
      </c>
      <c r="H4203">
        <v>4</v>
      </c>
    </row>
    <row r="4205" spans="1:8" x14ac:dyDescent="0.35">
      <c r="A4205" t="s">
        <v>219</v>
      </c>
      <c r="B4205">
        <v>24</v>
      </c>
      <c r="C4205" t="s">
        <v>282</v>
      </c>
      <c r="D4205" t="s">
        <v>375</v>
      </c>
      <c r="E4205">
        <v>9294.5</v>
      </c>
      <c r="F4205">
        <v>9294.5</v>
      </c>
      <c r="G4205">
        <v>6.72</v>
      </c>
      <c r="H4205">
        <v>4</v>
      </c>
    </row>
    <row r="4207" spans="1:8" x14ac:dyDescent="0.35">
      <c r="A4207" t="s">
        <v>227</v>
      </c>
      <c r="B4207">
        <v>1</v>
      </c>
      <c r="C4207" t="s">
        <v>282</v>
      </c>
      <c r="D4207" t="s">
        <v>352</v>
      </c>
      <c r="E4207">
        <v>2047.5</v>
      </c>
      <c r="F4207">
        <v>2047.5</v>
      </c>
      <c r="G4207">
        <v>6.54</v>
      </c>
      <c r="H4207">
        <v>4</v>
      </c>
    </row>
    <row r="4209" spans="1:8" x14ac:dyDescent="0.35">
      <c r="A4209" t="s">
        <v>227</v>
      </c>
      <c r="B4209">
        <v>2</v>
      </c>
      <c r="C4209" t="s">
        <v>282</v>
      </c>
      <c r="D4209" t="s">
        <v>353</v>
      </c>
      <c r="E4209">
        <v>8290.9</v>
      </c>
      <c r="F4209">
        <v>8290.9</v>
      </c>
      <c r="G4209">
        <v>6.82</v>
      </c>
      <c r="H4209">
        <v>4</v>
      </c>
    </row>
    <row r="4211" spans="1:8" x14ac:dyDescent="0.35">
      <c r="A4211" t="s">
        <v>227</v>
      </c>
      <c r="B4211">
        <v>3</v>
      </c>
      <c r="C4211" t="s">
        <v>282</v>
      </c>
      <c r="D4211" t="s">
        <v>354</v>
      </c>
      <c r="E4211">
        <v>1691.8</v>
      </c>
      <c r="F4211">
        <v>1691.8</v>
      </c>
      <c r="G4211">
        <v>6.66</v>
      </c>
      <c r="H4211">
        <v>4</v>
      </c>
    </row>
    <row r="4213" spans="1:8" x14ac:dyDescent="0.35">
      <c r="A4213" t="s">
        <v>227</v>
      </c>
      <c r="B4213">
        <v>4</v>
      </c>
      <c r="C4213" t="s">
        <v>282</v>
      </c>
      <c r="D4213" t="s">
        <v>355</v>
      </c>
      <c r="E4213">
        <v>7166.5</v>
      </c>
      <c r="F4213">
        <v>7166.5</v>
      </c>
      <c r="G4213">
        <v>6.79</v>
      </c>
      <c r="H4213">
        <v>4</v>
      </c>
    </row>
    <row r="4215" spans="1:8" x14ac:dyDescent="0.35">
      <c r="A4215" t="s">
        <v>227</v>
      </c>
      <c r="B4215">
        <v>5</v>
      </c>
      <c r="C4215" t="s">
        <v>282</v>
      </c>
      <c r="D4215" t="s">
        <v>356</v>
      </c>
      <c r="E4215">
        <v>2140.6</v>
      </c>
      <c r="F4215">
        <v>2140.6</v>
      </c>
      <c r="G4215">
        <v>6.51</v>
      </c>
      <c r="H4215">
        <v>4</v>
      </c>
    </row>
    <row r="4217" spans="1:8" x14ac:dyDescent="0.35">
      <c r="A4217" t="s">
        <v>227</v>
      </c>
      <c r="B4217">
        <v>6</v>
      </c>
      <c r="C4217" t="s">
        <v>282</v>
      </c>
      <c r="D4217" t="s">
        <v>357</v>
      </c>
      <c r="E4217">
        <v>8344.1</v>
      </c>
      <c r="F4217">
        <v>8344.1</v>
      </c>
      <c r="G4217">
        <v>6.81</v>
      </c>
      <c r="H4217">
        <v>4</v>
      </c>
    </row>
    <row r="4219" spans="1:8" x14ac:dyDescent="0.35">
      <c r="A4219" t="s">
        <v>227</v>
      </c>
      <c r="B4219">
        <v>7</v>
      </c>
      <c r="C4219" t="s">
        <v>282</v>
      </c>
      <c r="D4219" t="s">
        <v>358</v>
      </c>
      <c r="E4219">
        <v>2019.4</v>
      </c>
      <c r="F4219">
        <v>2019.4</v>
      </c>
      <c r="G4219">
        <v>6.54</v>
      </c>
      <c r="H4219">
        <v>4</v>
      </c>
    </row>
    <row r="4221" spans="1:8" x14ac:dyDescent="0.35">
      <c r="A4221" t="s">
        <v>227</v>
      </c>
      <c r="B4221">
        <v>8</v>
      </c>
      <c r="C4221" t="s">
        <v>282</v>
      </c>
      <c r="D4221" t="s">
        <v>359</v>
      </c>
      <c r="E4221">
        <v>13706.5</v>
      </c>
      <c r="F4221">
        <v>13706.5</v>
      </c>
      <c r="G4221">
        <v>6.82</v>
      </c>
      <c r="H4221">
        <v>4</v>
      </c>
    </row>
    <row r="4223" spans="1:8" x14ac:dyDescent="0.35">
      <c r="A4223" t="s">
        <v>227</v>
      </c>
      <c r="B4223">
        <v>9</v>
      </c>
      <c r="C4223" t="s">
        <v>282</v>
      </c>
      <c r="D4223" t="s">
        <v>360</v>
      </c>
      <c r="E4223">
        <v>1660.3</v>
      </c>
      <c r="F4223">
        <v>1660.3</v>
      </c>
      <c r="G4223">
        <v>6.67</v>
      </c>
      <c r="H4223">
        <v>4</v>
      </c>
    </row>
    <row r="4225" spans="1:8" x14ac:dyDescent="0.35">
      <c r="A4225" t="s">
        <v>227</v>
      </c>
      <c r="B4225">
        <v>10</v>
      </c>
      <c r="C4225" t="s">
        <v>282</v>
      </c>
      <c r="D4225" t="s">
        <v>361</v>
      </c>
      <c r="E4225">
        <v>12783.8</v>
      </c>
      <c r="F4225">
        <v>12783.8</v>
      </c>
      <c r="G4225">
        <v>6.7</v>
      </c>
      <c r="H4225">
        <v>4</v>
      </c>
    </row>
    <row r="4227" spans="1:8" x14ac:dyDescent="0.35">
      <c r="A4227" t="s">
        <v>227</v>
      </c>
      <c r="B4227">
        <v>11</v>
      </c>
      <c r="C4227" t="s">
        <v>282</v>
      </c>
      <c r="D4227" t="s">
        <v>362</v>
      </c>
      <c r="E4227">
        <v>2111.9</v>
      </c>
      <c r="F4227">
        <v>2111.9</v>
      </c>
      <c r="G4227">
        <v>6.52</v>
      </c>
      <c r="H4227">
        <v>4</v>
      </c>
    </row>
    <row r="4229" spans="1:8" x14ac:dyDescent="0.35">
      <c r="A4229" t="s">
        <v>227</v>
      </c>
      <c r="B4229">
        <v>12</v>
      </c>
      <c r="C4229" t="s">
        <v>282</v>
      </c>
      <c r="D4229" t="s">
        <v>363</v>
      </c>
      <c r="E4229">
        <v>13720.9</v>
      </c>
      <c r="F4229">
        <v>13720.9</v>
      </c>
      <c r="G4229">
        <v>6.82</v>
      </c>
      <c r="H4229">
        <v>4</v>
      </c>
    </row>
    <row r="4231" spans="1:8" x14ac:dyDescent="0.35">
      <c r="A4231" t="s">
        <v>227</v>
      </c>
      <c r="B4231">
        <v>13</v>
      </c>
      <c r="C4231" t="s">
        <v>282</v>
      </c>
      <c r="D4231" t="s">
        <v>364</v>
      </c>
      <c r="E4231">
        <v>2017.2</v>
      </c>
      <c r="F4231">
        <v>2017.2</v>
      </c>
      <c r="G4231">
        <v>6.54</v>
      </c>
      <c r="H4231">
        <v>4</v>
      </c>
    </row>
    <row r="4233" spans="1:8" x14ac:dyDescent="0.35">
      <c r="A4233" t="s">
        <v>227</v>
      </c>
      <c r="B4233">
        <v>14</v>
      </c>
      <c r="C4233" t="s">
        <v>282</v>
      </c>
      <c r="D4233" t="s">
        <v>365</v>
      </c>
      <c r="E4233">
        <v>13701</v>
      </c>
      <c r="F4233">
        <v>13701</v>
      </c>
      <c r="G4233">
        <v>6.82</v>
      </c>
      <c r="H4233">
        <v>4</v>
      </c>
    </row>
    <row r="4235" spans="1:8" x14ac:dyDescent="0.35">
      <c r="A4235" t="s">
        <v>227</v>
      </c>
      <c r="B4235">
        <v>15</v>
      </c>
      <c r="C4235" t="s">
        <v>282</v>
      </c>
      <c r="D4235" t="s">
        <v>366</v>
      </c>
      <c r="E4235">
        <v>1658.2</v>
      </c>
      <c r="F4235">
        <v>1658.2</v>
      </c>
      <c r="G4235">
        <v>6.67</v>
      </c>
      <c r="H4235">
        <v>4</v>
      </c>
    </row>
    <row r="4237" spans="1:8" x14ac:dyDescent="0.35">
      <c r="A4237" t="s">
        <v>227</v>
      </c>
      <c r="B4237">
        <v>16</v>
      </c>
      <c r="C4237" t="s">
        <v>282</v>
      </c>
      <c r="D4237" t="s">
        <v>367</v>
      </c>
      <c r="E4237">
        <v>6787.2</v>
      </c>
      <c r="F4237">
        <v>6787.2</v>
      </c>
      <c r="G4237">
        <v>6.83</v>
      </c>
      <c r="H4237">
        <v>4</v>
      </c>
    </row>
    <row r="4239" spans="1:8" x14ac:dyDescent="0.35">
      <c r="A4239" t="s">
        <v>227</v>
      </c>
      <c r="B4239">
        <v>17</v>
      </c>
      <c r="C4239" t="s">
        <v>282</v>
      </c>
      <c r="D4239" t="s">
        <v>368</v>
      </c>
      <c r="E4239">
        <v>2126.8000000000002</v>
      </c>
      <c r="F4239">
        <v>2126.8000000000002</v>
      </c>
      <c r="G4239">
        <v>6.51</v>
      </c>
      <c r="H4239">
        <v>4</v>
      </c>
    </row>
    <row r="4241" spans="1:8" x14ac:dyDescent="0.35">
      <c r="A4241" t="s">
        <v>227</v>
      </c>
      <c r="B4241">
        <v>18</v>
      </c>
      <c r="C4241" t="s">
        <v>282</v>
      </c>
      <c r="D4241" t="s">
        <v>369</v>
      </c>
      <c r="E4241">
        <v>8204</v>
      </c>
      <c r="F4241">
        <v>8204</v>
      </c>
      <c r="G4241">
        <v>6.83</v>
      </c>
      <c r="H4241">
        <v>4</v>
      </c>
    </row>
    <row r="4243" spans="1:8" x14ac:dyDescent="0.35">
      <c r="A4243" t="s">
        <v>227</v>
      </c>
      <c r="B4243">
        <v>19</v>
      </c>
      <c r="C4243" t="s">
        <v>282</v>
      </c>
      <c r="D4243" t="s">
        <v>370</v>
      </c>
      <c r="E4243">
        <v>2129</v>
      </c>
      <c r="F4243">
        <v>2129</v>
      </c>
      <c r="G4243">
        <v>6.51</v>
      </c>
      <c r="H4243">
        <v>4</v>
      </c>
    </row>
    <row r="4245" spans="1:8" x14ac:dyDescent="0.35">
      <c r="A4245" t="s">
        <v>227</v>
      </c>
      <c r="B4245">
        <v>20</v>
      </c>
      <c r="C4245" t="s">
        <v>282</v>
      </c>
      <c r="D4245" t="s">
        <v>371</v>
      </c>
      <c r="E4245">
        <v>8222.5</v>
      </c>
      <c r="F4245">
        <v>8222.5</v>
      </c>
      <c r="G4245">
        <v>6.82</v>
      </c>
      <c r="H4245">
        <v>4</v>
      </c>
    </row>
    <row r="4247" spans="1:8" x14ac:dyDescent="0.35">
      <c r="A4247" t="s">
        <v>227</v>
      </c>
      <c r="B4247">
        <v>21</v>
      </c>
      <c r="C4247" t="s">
        <v>282</v>
      </c>
      <c r="D4247" t="s">
        <v>372</v>
      </c>
      <c r="E4247">
        <v>1660.2</v>
      </c>
      <c r="F4247">
        <v>1660.2</v>
      </c>
      <c r="G4247">
        <v>6.67</v>
      </c>
      <c r="H4247">
        <v>4</v>
      </c>
    </row>
    <row r="4249" spans="1:8" x14ac:dyDescent="0.35">
      <c r="A4249" t="s">
        <v>227</v>
      </c>
      <c r="B4249">
        <v>22</v>
      </c>
      <c r="C4249" t="s">
        <v>282</v>
      </c>
      <c r="D4249" t="s">
        <v>373</v>
      </c>
      <c r="E4249">
        <v>6798.8</v>
      </c>
      <c r="F4249">
        <v>6798.8</v>
      </c>
      <c r="G4249">
        <v>6.83</v>
      </c>
      <c r="H4249">
        <v>4</v>
      </c>
    </row>
    <row r="4251" spans="1:8" x14ac:dyDescent="0.35">
      <c r="A4251" t="s">
        <v>227</v>
      </c>
      <c r="B4251">
        <v>23</v>
      </c>
      <c r="C4251" t="s">
        <v>282</v>
      </c>
      <c r="D4251" t="s">
        <v>374</v>
      </c>
      <c r="E4251">
        <v>2018.6</v>
      </c>
      <c r="F4251">
        <v>2018.6</v>
      </c>
      <c r="G4251">
        <v>6.54</v>
      </c>
      <c r="H4251">
        <v>4</v>
      </c>
    </row>
    <row r="4253" spans="1:8" x14ac:dyDescent="0.35">
      <c r="A4253" t="s">
        <v>227</v>
      </c>
      <c r="B4253">
        <v>24</v>
      </c>
      <c r="C4253" t="s">
        <v>282</v>
      </c>
      <c r="D4253" t="s">
        <v>375</v>
      </c>
      <c r="E4253">
        <v>13735</v>
      </c>
      <c r="F4253">
        <v>13735</v>
      </c>
      <c r="G4253">
        <v>6.82</v>
      </c>
      <c r="H4253">
        <v>4</v>
      </c>
    </row>
    <row r="4255" spans="1:8" x14ac:dyDescent="0.35">
      <c r="A4255" t="s">
        <v>230</v>
      </c>
      <c r="B4255">
        <v>1</v>
      </c>
      <c r="C4255" t="s">
        <v>282</v>
      </c>
      <c r="D4255" t="s">
        <v>352</v>
      </c>
      <c r="E4255">
        <v>2266.8000000000002</v>
      </c>
      <c r="F4255">
        <v>2266.8000000000002</v>
      </c>
      <c r="G4255">
        <v>6.99</v>
      </c>
      <c r="H4255">
        <v>4</v>
      </c>
    </row>
    <row r="4257" spans="1:8" x14ac:dyDescent="0.35">
      <c r="A4257" t="s">
        <v>230</v>
      </c>
      <c r="B4257">
        <v>2</v>
      </c>
      <c r="C4257" t="s">
        <v>282</v>
      </c>
      <c r="D4257" t="s">
        <v>353</v>
      </c>
      <c r="E4257">
        <v>9053.5</v>
      </c>
      <c r="F4257">
        <v>9053.5</v>
      </c>
      <c r="G4257">
        <v>6.74</v>
      </c>
      <c r="H4257">
        <v>4</v>
      </c>
    </row>
    <row r="4259" spans="1:8" x14ac:dyDescent="0.35">
      <c r="A4259" t="s">
        <v>230</v>
      </c>
      <c r="B4259">
        <v>3</v>
      </c>
      <c r="C4259" t="s">
        <v>282</v>
      </c>
      <c r="D4259" t="s">
        <v>354</v>
      </c>
      <c r="E4259">
        <v>1578.2</v>
      </c>
      <c r="F4259">
        <v>1578.2</v>
      </c>
      <c r="G4259">
        <v>6.71</v>
      </c>
      <c r="H4259">
        <v>4</v>
      </c>
    </row>
    <row r="4261" spans="1:8" x14ac:dyDescent="0.35">
      <c r="A4261" t="s">
        <v>230</v>
      </c>
      <c r="B4261">
        <v>4</v>
      </c>
      <c r="C4261" t="s">
        <v>282</v>
      </c>
      <c r="D4261" t="s">
        <v>355</v>
      </c>
      <c r="E4261">
        <v>7765.8</v>
      </c>
      <c r="F4261">
        <v>7765.8</v>
      </c>
      <c r="G4261">
        <v>6.72</v>
      </c>
      <c r="H4261">
        <v>4</v>
      </c>
    </row>
    <row r="4263" spans="1:8" x14ac:dyDescent="0.35">
      <c r="A4263" t="s">
        <v>230</v>
      </c>
      <c r="B4263">
        <v>5</v>
      </c>
      <c r="C4263" t="s">
        <v>282</v>
      </c>
      <c r="D4263" t="s">
        <v>356</v>
      </c>
      <c r="E4263">
        <v>2309.1</v>
      </c>
      <c r="F4263">
        <v>2309.1</v>
      </c>
      <c r="G4263">
        <v>6.97</v>
      </c>
      <c r="H4263">
        <v>4</v>
      </c>
    </row>
    <row r="4265" spans="1:8" x14ac:dyDescent="0.35">
      <c r="A4265" t="s">
        <v>230</v>
      </c>
      <c r="B4265">
        <v>6</v>
      </c>
      <c r="C4265" t="s">
        <v>282</v>
      </c>
      <c r="D4265" t="s">
        <v>357</v>
      </c>
      <c r="E4265">
        <v>8361.2999999999993</v>
      </c>
      <c r="F4265">
        <v>8361.2999999999993</v>
      </c>
      <c r="G4265">
        <v>6.81</v>
      </c>
      <c r="H4265">
        <v>4</v>
      </c>
    </row>
    <row r="4267" spans="1:8" x14ac:dyDescent="0.35">
      <c r="A4267" t="s">
        <v>230</v>
      </c>
      <c r="B4267">
        <v>7</v>
      </c>
      <c r="C4267" t="s">
        <v>282</v>
      </c>
      <c r="D4267" t="s">
        <v>358</v>
      </c>
      <c r="E4267">
        <v>2239.9</v>
      </c>
      <c r="F4267">
        <v>2239.9</v>
      </c>
      <c r="G4267">
        <v>7</v>
      </c>
      <c r="H4267">
        <v>4</v>
      </c>
    </row>
    <row r="4269" spans="1:8" x14ac:dyDescent="0.35">
      <c r="A4269" t="s">
        <v>230</v>
      </c>
      <c r="B4269">
        <v>8</v>
      </c>
      <c r="C4269" t="s">
        <v>282</v>
      </c>
      <c r="D4269" t="s">
        <v>359</v>
      </c>
      <c r="E4269">
        <v>15393.5</v>
      </c>
      <c r="F4269">
        <v>15393.5</v>
      </c>
      <c r="G4269">
        <v>6.73</v>
      </c>
      <c r="H4269">
        <v>4</v>
      </c>
    </row>
    <row r="4271" spans="1:8" x14ac:dyDescent="0.35">
      <c r="A4271" t="s">
        <v>230</v>
      </c>
      <c r="B4271">
        <v>9</v>
      </c>
      <c r="C4271" t="s">
        <v>282</v>
      </c>
      <c r="D4271" t="s">
        <v>360</v>
      </c>
      <c r="E4271">
        <v>1553.4</v>
      </c>
      <c r="F4271">
        <v>1553.4</v>
      </c>
      <c r="G4271">
        <v>6.72</v>
      </c>
      <c r="H4271">
        <v>4</v>
      </c>
    </row>
    <row r="4273" spans="1:8" x14ac:dyDescent="0.35">
      <c r="A4273" t="s">
        <v>230</v>
      </c>
      <c r="B4273">
        <v>10</v>
      </c>
      <c r="C4273" t="s">
        <v>282</v>
      </c>
      <c r="D4273" t="s">
        <v>361</v>
      </c>
      <c r="E4273">
        <v>14477.9</v>
      </c>
      <c r="F4273">
        <v>14477.9</v>
      </c>
      <c r="G4273">
        <v>6.78</v>
      </c>
      <c r="H4273">
        <v>4</v>
      </c>
    </row>
    <row r="4275" spans="1:8" x14ac:dyDescent="0.35">
      <c r="A4275" t="s">
        <v>230</v>
      </c>
      <c r="B4275">
        <v>11</v>
      </c>
      <c r="C4275" t="s">
        <v>282</v>
      </c>
      <c r="D4275" t="s">
        <v>362</v>
      </c>
      <c r="E4275">
        <v>2282.6999999999998</v>
      </c>
      <c r="F4275">
        <v>2282.6999999999998</v>
      </c>
      <c r="G4275">
        <v>6.98</v>
      </c>
      <c r="H4275">
        <v>4</v>
      </c>
    </row>
    <row r="4277" spans="1:8" x14ac:dyDescent="0.35">
      <c r="A4277" t="s">
        <v>230</v>
      </c>
      <c r="B4277">
        <v>12</v>
      </c>
      <c r="C4277" t="s">
        <v>282</v>
      </c>
      <c r="D4277" t="s">
        <v>363</v>
      </c>
      <c r="E4277">
        <v>15401</v>
      </c>
      <c r="F4277">
        <v>15401</v>
      </c>
      <c r="G4277">
        <v>6.73</v>
      </c>
      <c r="H4277">
        <v>4</v>
      </c>
    </row>
    <row r="4279" spans="1:8" x14ac:dyDescent="0.35">
      <c r="A4279" t="s">
        <v>230</v>
      </c>
      <c r="B4279">
        <v>13</v>
      </c>
      <c r="C4279" t="s">
        <v>282</v>
      </c>
      <c r="D4279" t="s">
        <v>364</v>
      </c>
      <c r="E4279">
        <v>2240.8000000000002</v>
      </c>
      <c r="F4279">
        <v>2240.8000000000002</v>
      </c>
      <c r="G4279">
        <v>7</v>
      </c>
      <c r="H4279">
        <v>4</v>
      </c>
    </row>
    <row r="4281" spans="1:8" x14ac:dyDescent="0.35">
      <c r="A4281" t="s">
        <v>230</v>
      </c>
      <c r="B4281">
        <v>14</v>
      </c>
      <c r="C4281" t="s">
        <v>282</v>
      </c>
      <c r="D4281" t="s">
        <v>365</v>
      </c>
      <c r="E4281">
        <v>15088.4</v>
      </c>
      <c r="F4281">
        <v>15088.4</v>
      </c>
      <c r="G4281">
        <v>6.74</v>
      </c>
      <c r="H4281">
        <v>4</v>
      </c>
    </row>
    <row r="4283" spans="1:8" x14ac:dyDescent="0.35">
      <c r="A4283" t="s">
        <v>230</v>
      </c>
      <c r="B4283">
        <v>15</v>
      </c>
      <c r="C4283" t="s">
        <v>282</v>
      </c>
      <c r="D4283" t="s">
        <v>366</v>
      </c>
      <c r="E4283">
        <v>1561.5</v>
      </c>
      <c r="F4283">
        <v>1561.5</v>
      </c>
      <c r="G4283">
        <v>6.72</v>
      </c>
      <c r="H4283">
        <v>4</v>
      </c>
    </row>
    <row r="4285" spans="1:8" x14ac:dyDescent="0.35">
      <c r="A4285" t="s">
        <v>230</v>
      </c>
      <c r="B4285">
        <v>16</v>
      </c>
      <c r="C4285" t="s">
        <v>282</v>
      </c>
      <c r="D4285" t="s">
        <v>367</v>
      </c>
      <c r="E4285">
        <v>6170.1</v>
      </c>
      <c r="F4285">
        <v>6170.1</v>
      </c>
      <c r="G4285">
        <v>6.73</v>
      </c>
      <c r="H4285">
        <v>4</v>
      </c>
    </row>
    <row r="4287" spans="1:8" x14ac:dyDescent="0.35">
      <c r="A4287" t="s">
        <v>230</v>
      </c>
      <c r="B4287">
        <v>17</v>
      </c>
      <c r="C4287" t="s">
        <v>282</v>
      </c>
      <c r="D4287" t="s">
        <v>368</v>
      </c>
      <c r="E4287">
        <v>2314</v>
      </c>
      <c r="F4287">
        <v>2314</v>
      </c>
      <c r="G4287">
        <v>6.97</v>
      </c>
      <c r="H4287">
        <v>4</v>
      </c>
    </row>
    <row r="4289" spans="1:8" x14ac:dyDescent="0.35">
      <c r="A4289" t="s">
        <v>230</v>
      </c>
      <c r="B4289">
        <v>18</v>
      </c>
      <c r="C4289" t="s">
        <v>282</v>
      </c>
      <c r="D4289" t="s">
        <v>369</v>
      </c>
      <c r="E4289">
        <v>11013.3</v>
      </c>
      <c r="F4289">
        <v>11013.3</v>
      </c>
      <c r="G4289">
        <v>6.82</v>
      </c>
      <c r="H4289">
        <v>4</v>
      </c>
    </row>
    <row r="4291" spans="1:8" x14ac:dyDescent="0.35">
      <c r="A4291" t="s">
        <v>230</v>
      </c>
      <c r="B4291">
        <v>19</v>
      </c>
      <c r="C4291" t="s">
        <v>282</v>
      </c>
      <c r="D4291" t="s">
        <v>370</v>
      </c>
      <c r="E4291">
        <v>2304.1999999999998</v>
      </c>
      <c r="F4291">
        <v>2304.1999999999998</v>
      </c>
      <c r="G4291">
        <v>6.97</v>
      </c>
      <c r="H4291">
        <v>4</v>
      </c>
    </row>
    <row r="4293" spans="1:8" x14ac:dyDescent="0.35">
      <c r="A4293" t="s">
        <v>230</v>
      </c>
      <c r="B4293">
        <v>20</v>
      </c>
      <c r="C4293" t="s">
        <v>282</v>
      </c>
      <c r="D4293" t="s">
        <v>371</v>
      </c>
      <c r="E4293">
        <v>11003.8</v>
      </c>
      <c r="F4293">
        <v>11003.8</v>
      </c>
      <c r="G4293">
        <v>6.82</v>
      </c>
      <c r="H4293">
        <v>4</v>
      </c>
    </row>
    <row r="4295" spans="1:8" x14ac:dyDescent="0.35">
      <c r="A4295" t="s">
        <v>230</v>
      </c>
      <c r="B4295">
        <v>21</v>
      </c>
      <c r="C4295" t="s">
        <v>282</v>
      </c>
      <c r="D4295" t="s">
        <v>372</v>
      </c>
      <c r="E4295">
        <v>1552.7</v>
      </c>
      <c r="F4295">
        <v>1552.7</v>
      </c>
      <c r="G4295">
        <v>6.72</v>
      </c>
      <c r="H4295">
        <v>4</v>
      </c>
    </row>
    <row r="4297" spans="1:8" x14ac:dyDescent="0.35">
      <c r="A4297" t="s">
        <v>230</v>
      </c>
      <c r="B4297">
        <v>22</v>
      </c>
      <c r="C4297" t="s">
        <v>282</v>
      </c>
      <c r="D4297" t="s">
        <v>373</v>
      </c>
      <c r="E4297">
        <v>6152.6</v>
      </c>
      <c r="F4297">
        <v>6152.6</v>
      </c>
      <c r="G4297">
        <v>6.73</v>
      </c>
      <c r="H4297">
        <v>4</v>
      </c>
    </row>
    <row r="4299" spans="1:8" x14ac:dyDescent="0.35">
      <c r="A4299" t="s">
        <v>230</v>
      </c>
      <c r="B4299">
        <v>23</v>
      </c>
      <c r="C4299" t="s">
        <v>282</v>
      </c>
      <c r="D4299" t="s">
        <v>374</v>
      </c>
      <c r="E4299">
        <v>2231.4</v>
      </c>
      <c r="F4299">
        <v>2231.4</v>
      </c>
      <c r="G4299">
        <v>7</v>
      </c>
      <c r="H4299">
        <v>4</v>
      </c>
    </row>
    <row r="4301" spans="1:8" x14ac:dyDescent="0.35">
      <c r="A4301" t="s">
        <v>230</v>
      </c>
      <c r="B4301">
        <v>24</v>
      </c>
      <c r="C4301" t="s">
        <v>282</v>
      </c>
      <c r="D4301" t="s">
        <v>375</v>
      </c>
      <c r="E4301">
        <v>15105.8</v>
      </c>
      <c r="F4301">
        <v>15105.8</v>
      </c>
      <c r="G4301">
        <v>6.74</v>
      </c>
      <c r="H4301">
        <v>4</v>
      </c>
    </row>
    <row r="4303" spans="1:8" x14ac:dyDescent="0.35">
      <c r="A4303" t="s">
        <v>233</v>
      </c>
      <c r="B4303">
        <v>1</v>
      </c>
      <c r="C4303" t="s">
        <v>282</v>
      </c>
      <c r="D4303" t="s">
        <v>352</v>
      </c>
      <c r="E4303">
        <v>2277.8000000000002</v>
      </c>
      <c r="F4303">
        <v>2277.8000000000002</v>
      </c>
      <c r="G4303">
        <v>6.98</v>
      </c>
      <c r="H4303">
        <v>4</v>
      </c>
    </row>
    <row r="4305" spans="1:8" x14ac:dyDescent="0.35">
      <c r="A4305" t="s">
        <v>233</v>
      </c>
      <c r="B4305">
        <v>2</v>
      </c>
      <c r="C4305" t="s">
        <v>282</v>
      </c>
      <c r="D4305" t="s">
        <v>353</v>
      </c>
      <c r="E4305">
        <v>8541</v>
      </c>
      <c r="F4305">
        <v>8541</v>
      </c>
      <c r="G4305">
        <v>6.79</v>
      </c>
      <c r="H4305">
        <v>4</v>
      </c>
    </row>
    <row r="4307" spans="1:8" x14ac:dyDescent="0.35">
      <c r="A4307" t="s">
        <v>233</v>
      </c>
      <c r="B4307">
        <v>3</v>
      </c>
      <c r="C4307" t="s">
        <v>282</v>
      </c>
      <c r="D4307" t="s">
        <v>354</v>
      </c>
      <c r="E4307">
        <v>1877</v>
      </c>
      <c r="F4307">
        <v>1877</v>
      </c>
      <c r="G4307">
        <v>6.59</v>
      </c>
      <c r="H4307">
        <v>4</v>
      </c>
    </row>
    <row r="4309" spans="1:8" x14ac:dyDescent="0.35">
      <c r="A4309" t="s">
        <v>233</v>
      </c>
      <c r="B4309">
        <v>4</v>
      </c>
      <c r="C4309" t="s">
        <v>282</v>
      </c>
      <c r="D4309" t="s">
        <v>355</v>
      </c>
      <c r="E4309">
        <v>7431.1</v>
      </c>
      <c r="F4309">
        <v>7431.1</v>
      </c>
      <c r="G4309">
        <v>6.76</v>
      </c>
      <c r="H4309">
        <v>4</v>
      </c>
    </row>
    <row r="4311" spans="1:8" x14ac:dyDescent="0.35">
      <c r="A4311" t="s">
        <v>233</v>
      </c>
      <c r="B4311">
        <v>5</v>
      </c>
      <c r="C4311" t="s">
        <v>282</v>
      </c>
      <c r="D4311" t="s">
        <v>356</v>
      </c>
      <c r="E4311">
        <v>2367</v>
      </c>
      <c r="F4311">
        <v>2367</v>
      </c>
      <c r="G4311">
        <v>6.95</v>
      </c>
      <c r="H4311">
        <v>4</v>
      </c>
    </row>
    <row r="4313" spans="1:8" x14ac:dyDescent="0.35">
      <c r="A4313" t="s">
        <v>233</v>
      </c>
      <c r="B4313">
        <v>6</v>
      </c>
      <c r="C4313" t="s">
        <v>282</v>
      </c>
      <c r="D4313" t="s">
        <v>357</v>
      </c>
      <c r="E4313">
        <v>8660.9</v>
      </c>
      <c r="F4313">
        <v>8660.9</v>
      </c>
      <c r="G4313">
        <v>6.78</v>
      </c>
      <c r="H4313">
        <v>4</v>
      </c>
    </row>
    <row r="4315" spans="1:8" x14ac:dyDescent="0.35">
      <c r="A4315" t="s">
        <v>233</v>
      </c>
      <c r="B4315">
        <v>7</v>
      </c>
      <c r="C4315" t="s">
        <v>282</v>
      </c>
      <c r="D4315" t="s">
        <v>358</v>
      </c>
      <c r="E4315">
        <v>2256.8000000000002</v>
      </c>
      <c r="F4315">
        <v>2256.8000000000002</v>
      </c>
      <c r="G4315">
        <v>6.99</v>
      </c>
      <c r="H4315">
        <v>4</v>
      </c>
    </row>
    <row r="4317" spans="1:8" x14ac:dyDescent="0.35">
      <c r="A4317" t="s">
        <v>233</v>
      </c>
      <c r="B4317">
        <v>8</v>
      </c>
      <c r="C4317" t="s">
        <v>282</v>
      </c>
      <c r="D4317" t="s">
        <v>359</v>
      </c>
      <c r="E4317">
        <v>14012.2</v>
      </c>
      <c r="F4317">
        <v>14012.2</v>
      </c>
      <c r="G4317">
        <v>6.8</v>
      </c>
      <c r="H4317">
        <v>4</v>
      </c>
    </row>
    <row r="4319" spans="1:8" x14ac:dyDescent="0.35">
      <c r="A4319" t="s">
        <v>233</v>
      </c>
      <c r="B4319">
        <v>9</v>
      </c>
      <c r="C4319" t="s">
        <v>282</v>
      </c>
      <c r="D4319" t="s">
        <v>360</v>
      </c>
      <c r="E4319">
        <v>1855.1</v>
      </c>
      <c r="F4319">
        <v>1855.1</v>
      </c>
      <c r="G4319">
        <v>6.6</v>
      </c>
      <c r="H4319">
        <v>4</v>
      </c>
    </row>
    <row r="4321" spans="1:8" x14ac:dyDescent="0.35">
      <c r="A4321" t="s">
        <v>233</v>
      </c>
      <c r="B4321">
        <v>10</v>
      </c>
      <c r="C4321" t="s">
        <v>282</v>
      </c>
      <c r="D4321" t="s">
        <v>361</v>
      </c>
      <c r="E4321">
        <v>13020.1</v>
      </c>
      <c r="F4321">
        <v>13020.1</v>
      </c>
      <c r="G4321">
        <v>6.69</v>
      </c>
      <c r="H4321">
        <v>4</v>
      </c>
    </row>
    <row r="4323" spans="1:8" x14ac:dyDescent="0.35">
      <c r="A4323" t="s">
        <v>233</v>
      </c>
      <c r="B4323">
        <v>11</v>
      </c>
      <c r="C4323" t="s">
        <v>282</v>
      </c>
      <c r="D4323" t="s">
        <v>362</v>
      </c>
      <c r="E4323">
        <v>2347.1999999999998</v>
      </c>
      <c r="F4323">
        <v>2347.1999999999998</v>
      </c>
      <c r="G4323">
        <v>6.96</v>
      </c>
      <c r="H4323">
        <v>4</v>
      </c>
    </row>
    <row r="4325" spans="1:8" x14ac:dyDescent="0.35">
      <c r="A4325" t="s">
        <v>233</v>
      </c>
      <c r="B4325">
        <v>12</v>
      </c>
      <c r="C4325" t="s">
        <v>282</v>
      </c>
      <c r="D4325" t="s">
        <v>363</v>
      </c>
      <c r="E4325">
        <v>14007.7</v>
      </c>
      <c r="F4325">
        <v>14007.7</v>
      </c>
      <c r="G4325">
        <v>6.8</v>
      </c>
      <c r="H4325">
        <v>4</v>
      </c>
    </row>
    <row r="4327" spans="1:8" x14ac:dyDescent="0.35">
      <c r="A4327" t="s">
        <v>233</v>
      </c>
      <c r="B4327">
        <v>13</v>
      </c>
      <c r="C4327" t="s">
        <v>282</v>
      </c>
      <c r="D4327" t="s">
        <v>364</v>
      </c>
      <c r="E4327">
        <v>2256.3000000000002</v>
      </c>
      <c r="F4327">
        <v>2256.3000000000002</v>
      </c>
      <c r="G4327">
        <v>6.99</v>
      </c>
      <c r="H4327">
        <v>4</v>
      </c>
    </row>
    <row r="4329" spans="1:8" x14ac:dyDescent="0.35">
      <c r="A4329" t="s">
        <v>233</v>
      </c>
      <c r="B4329">
        <v>14</v>
      </c>
      <c r="C4329" t="s">
        <v>282</v>
      </c>
      <c r="D4329" t="s">
        <v>365</v>
      </c>
      <c r="E4329">
        <v>14019.6</v>
      </c>
      <c r="F4329">
        <v>14019.6</v>
      </c>
      <c r="G4329">
        <v>6.8</v>
      </c>
      <c r="H4329">
        <v>4</v>
      </c>
    </row>
    <row r="4331" spans="1:8" x14ac:dyDescent="0.35">
      <c r="A4331" t="s">
        <v>233</v>
      </c>
      <c r="B4331">
        <v>15</v>
      </c>
      <c r="C4331" t="s">
        <v>282</v>
      </c>
      <c r="D4331" t="s">
        <v>366</v>
      </c>
      <c r="E4331">
        <v>1854.1</v>
      </c>
      <c r="F4331">
        <v>1854.1</v>
      </c>
      <c r="G4331">
        <v>6.6</v>
      </c>
      <c r="H4331">
        <v>4</v>
      </c>
    </row>
    <row r="4333" spans="1:8" x14ac:dyDescent="0.35">
      <c r="A4333" t="s">
        <v>233</v>
      </c>
      <c r="B4333">
        <v>16</v>
      </c>
      <c r="C4333" t="s">
        <v>282</v>
      </c>
      <c r="D4333" t="s">
        <v>367</v>
      </c>
      <c r="E4333">
        <v>7170.2</v>
      </c>
      <c r="F4333">
        <v>7170.2</v>
      </c>
      <c r="G4333">
        <v>6.79</v>
      </c>
      <c r="H4333">
        <v>4</v>
      </c>
    </row>
    <row r="4335" spans="1:8" x14ac:dyDescent="0.35">
      <c r="A4335" t="s">
        <v>233</v>
      </c>
      <c r="B4335">
        <v>17</v>
      </c>
      <c r="C4335" t="s">
        <v>282</v>
      </c>
      <c r="D4335" t="s">
        <v>368</v>
      </c>
      <c r="E4335">
        <v>2358.6</v>
      </c>
      <c r="F4335">
        <v>2358.6</v>
      </c>
      <c r="G4335">
        <v>6.95</v>
      </c>
      <c r="H4335">
        <v>4</v>
      </c>
    </row>
    <row r="4337" spans="1:8" x14ac:dyDescent="0.35">
      <c r="A4337" t="s">
        <v>233</v>
      </c>
      <c r="B4337">
        <v>18</v>
      </c>
      <c r="C4337" t="s">
        <v>282</v>
      </c>
      <c r="D4337" t="s">
        <v>369</v>
      </c>
      <c r="E4337">
        <v>8589</v>
      </c>
      <c r="F4337">
        <v>8589</v>
      </c>
      <c r="G4337">
        <v>6.79</v>
      </c>
      <c r="H4337">
        <v>4</v>
      </c>
    </row>
    <row r="4339" spans="1:8" x14ac:dyDescent="0.35">
      <c r="A4339" t="s">
        <v>233</v>
      </c>
      <c r="B4339">
        <v>19</v>
      </c>
      <c r="C4339" t="s">
        <v>282</v>
      </c>
      <c r="D4339" t="s">
        <v>370</v>
      </c>
      <c r="E4339">
        <v>2358.8000000000002</v>
      </c>
      <c r="F4339">
        <v>2358.8000000000002</v>
      </c>
      <c r="G4339">
        <v>6.95</v>
      </c>
      <c r="H4339">
        <v>4</v>
      </c>
    </row>
    <row r="4341" spans="1:8" x14ac:dyDescent="0.35">
      <c r="A4341" t="s">
        <v>233</v>
      </c>
      <c r="B4341">
        <v>20</v>
      </c>
      <c r="C4341" t="s">
        <v>282</v>
      </c>
      <c r="D4341" t="s">
        <v>371</v>
      </c>
      <c r="E4341">
        <v>8591.2000000000007</v>
      </c>
      <c r="F4341">
        <v>8591.2000000000007</v>
      </c>
      <c r="G4341">
        <v>6.79</v>
      </c>
      <c r="H4341">
        <v>4</v>
      </c>
    </row>
    <row r="4343" spans="1:8" x14ac:dyDescent="0.35">
      <c r="A4343" t="s">
        <v>233</v>
      </c>
      <c r="B4343">
        <v>21</v>
      </c>
      <c r="C4343" t="s">
        <v>282</v>
      </c>
      <c r="D4343" t="s">
        <v>372</v>
      </c>
      <c r="E4343">
        <v>1853.7</v>
      </c>
      <c r="F4343">
        <v>1853.7</v>
      </c>
      <c r="G4343">
        <v>6.6</v>
      </c>
      <c r="H4343">
        <v>4</v>
      </c>
    </row>
    <row r="4345" spans="1:8" x14ac:dyDescent="0.35">
      <c r="A4345" t="s">
        <v>233</v>
      </c>
      <c r="B4345">
        <v>22</v>
      </c>
      <c r="C4345" t="s">
        <v>282</v>
      </c>
      <c r="D4345" t="s">
        <v>373</v>
      </c>
      <c r="E4345">
        <v>7170.8</v>
      </c>
      <c r="F4345">
        <v>7170.8</v>
      </c>
      <c r="G4345">
        <v>6.79</v>
      </c>
      <c r="H4345">
        <v>4</v>
      </c>
    </row>
    <row r="4347" spans="1:8" x14ac:dyDescent="0.35">
      <c r="A4347" t="s">
        <v>233</v>
      </c>
      <c r="B4347">
        <v>23</v>
      </c>
      <c r="C4347" t="s">
        <v>282</v>
      </c>
      <c r="D4347" t="s">
        <v>374</v>
      </c>
      <c r="E4347">
        <v>2255.3000000000002</v>
      </c>
      <c r="F4347">
        <v>2255.3000000000002</v>
      </c>
      <c r="G4347">
        <v>6.99</v>
      </c>
      <c r="H4347">
        <v>4</v>
      </c>
    </row>
    <row r="4349" spans="1:8" x14ac:dyDescent="0.35">
      <c r="A4349" t="s">
        <v>233</v>
      </c>
      <c r="B4349">
        <v>24</v>
      </c>
      <c r="C4349" t="s">
        <v>282</v>
      </c>
      <c r="D4349" t="s">
        <v>375</v>
      </c>
      <c r="E4349">
        <v>14046.6</v>
      </c>
      <c r="F4349">
        <v>14046.6</v>
      </c>
      <c r="G4349">
        <v>6.8</v>
      </c>
      <c r="H4349">
        <v>4</v>
      </c>
    </row>
    <row r="4351" spans="1:8" x14ac:dyDescent="0.35">
      <c r="A4351" t="s">
        <v>236</v>
      </c>
      <c r="B4351">
        <v>1</v>
      </c>
      <c r="C4351" t="s">
        <v>282</v>
      </c>
      <c r="D4351" t="s">
        <v>352</v>
      </c>
      <c r="E4351">
        <v>2350.6999999999998</v>
      </c>
      <c r="F4351">
        <v>2350.6999999999998</v>
      </c>
      <c r="G4351">
        <v>6.96</v>
      </c>
      <c r="H4351">
        <v>4</v>
      </c>
    </row>
    <row r="4353" spans="1:8" x14ac:dyDescent="0.35">
      <c r="A4353" t="s">
        <v>236</v>
      </c>
      <c r="B4353">
        <v>2</v>
      </c>
      <c r="C4353" t="s">
        <v>282</v>
      </c>
      <c r="D4353" t="s">
        <v>353</v>
      </c>
      <c r="E4353">
        <v>8367.1</v>
      </c>
      <c r="F4353">
        <v>8367.1</v>
      </c>
      <c r="G4353">
        <v>6.81</v>
      </c>
      <c r="H4353">
        <v>4</v>
      </c>
    </row>
    <row r="4355" spans="1:8" x14ac:dyDescent="0.35">
      <c r="A4355" t="s">
        <v>236</v>
      </c>
      <c r="B4355">
        <v>3</v>
      </c>
      <c r="C4355" t="s">
        <v>282</v>
      </c>
      <c r="D4355" t="s">
        <v>354</v>
      </c>
      <c r="E4355">
        <v>1468.3</v>
      </c>
      <c r="F4355">
        <v>1468.3</v>
      </c>
      <c r="G4355">
        <v>6.77</v>
      </c>
      <c r="H4355">
        <v>4</v>
      </c>
    </row>
    <row r="4357" spans="1:8" x14ac:dyDescent="0.35">
      <c r="A4357" t="s">
        <v>236</v>
      </c>
      <c r="B4357">
        <v>4</v>
      </c>
      <c r="C4357" t="s">
        <v>282</v>
      </c>
      <c r="D4357" t="s">
        <v>355</v>
      </c>
      <c r="E4357">
        <v>6836.1</v>
      </c>
      <c r="F4357">
        <v>6836.1</v>
      </c>
      <c r="G4357">
        <v>6.83</v>
      </c>
      <c r="H4357">
        <v>4</v>
      </c>
    </row>
    <row r="4359" spans="1:8" x14ac:dyDescent="0.35">
      <c r="A4359" t="s">
        <v>236</v>
      </c>
      <c r="B4359">
        <v>5</v>
      </c>
      <c r="C4359" t="s">
        <v>282</v>
      </c>
      <c r="D4359" t="s">
        <v>356</v>
      </c>
      <c r="E4359">
        <v>2430.6</v>
      </c>
      <c r="F4359">
        <v>2430.6</v>
      </c>
      <c r="G4359">
        <v>6.93</v>
      </c>
      <c r="H4359">
        <v>4</v>
      </c>
    </row>
    <row r="4361" spans="1:8" x14ac:dyDescent="0.35">
      <c r="A4361" t="s">
        <v>236</v>
      </c>
      <c r="B4361">
        <v>6</v>
      </c>
      <c r="C4361" t="s">
        <v>282</v>
      </c>
      <c r="D4361" t="s">
        <v>357</v>
      </c>
      <c r="E4361">
        <v>8317.7000000000007</v>
      </c>
      <c r="F4361">
        <v>8317.7000000000007</v>
      </c>
      <c r="G4361">
        <v>6.81</v>
      </c>
      <c r="H4361">
        <v>4</v>
      </c>
    </row>
    <row r="4363" spans="1:8" x14ac:dyDescent="0.35">
      <c r="A4363" t="s">
        <v>236</v>
      </c>
      <c r="B4363">
        <v>7</v>
      </c>
      <c r="C4363" t="s">
        <v>282</v>
      </c>
      <c r="D4363" t="s">
        <v>358</v>
      </c>
      <c r="E4363">
        <v>2362.9</v>
      </c>
      <c r="F4363">
        <v>2362.9</v>
      </c>
      <c r="G4363">
        <v>6.95</v>
      </c>
      <c r="H4363">
        <v>4</v>
      </c>
    </row>
    <row r="4365" spans="1:8" x14ac:dyDescent="0.35">
      <c r="A4365" t="s">
        <v>236</v>
      </c>
      <c r="B4365">
        <v>8</v>
      </c>
      <c r="C4365" t="s">
        <v>282</v>
      </c>
      <c r="D4365" t="s">
        <v>359</v>
      </c>
      <c r="E4365">
        <v>15716.8</v>
      </c>
      <c r="F4365">
        <v>15716.8</v>
      </c>
      <c r="G4365">
        <v>6.71</v>
      </c>
      <c r="H4365">
        <v>4</v>
      </c>
    </row>
    <row r="4367" spans="1:8" x14ac:dyDescent="0.35">
      <c r="A4367" t="s">
        <v>236</v>
      </c>
      <c r="B4367">
        <v>9</v>
      </c>
      <c r="C4367" t="s">
        <v>282</v>
      </c>
      <c r="D4367" t="s">
        <v>360</v>
      </c>
      <c r="E4367">
        <v>1480.1</v>
      </c>
      <c r="F4367">
        <v>1480.1</v>
      </c>
      <c r="G4367">
        <v>6.76</v>
      </c>
      <c r="H4367">
        <v>4</v>
      </c>
    </row>
    <row r="4369" spans="1:8" x14ac:dyDescent="0.35">
      <c r="A4369" t="s">
        <v>236</v>
      </c>
      <c r="B4369">
        <v>10</v>
      </c>
      <c r="C4369" t="s">
        <v>282</v>
      </c>
      <c r="D4369" t="s">
        <v>361</v>
      </c>
      <c r="E4369">
        <v>14936.6</v>
      </c>
      <c r="F4369">
        <v>14936.6</v>
      </c>
      <c r="G4369">
        <v>6.75</v>
      </c>
      <c r="H4369">
        <v>4</v>
      </c>
    </row>
    <row r="4371" spans="1:8" x14ac:dyDescent="0.35">
      <c r="A4371" t="s">
        <v>236</v>
      </c>
      <c r="B4371">
        <v>11</v>
      </c>
      <c r="C4371" t="s">
        <v>282</v>
      </c>
      <c r="D4371" t="s">
        <v>362</v>
      </c>
      <c r="E4371">
        <v>2442.6</v>
      </c>
      <c r="F4371">
        <v>2442.6</v>
      </c>
      <c r="G4371">
        <v>6.92</v>
      </c>
      <c r="H4371">
        <v>4</v>
      </c>
    </row>
    <row r="4373" spans="1:8" x14ac:dyDescent="0.35">
      <c r="A4373" t="s">
        <v>236</v>
      </c>
      <c r="B4373">
        <v>12</v>
      </c>
      <c r="C4373" t="s">
        <v>282</v>
      </c>
      <c r="D4373" t="s">
        <v>363</v>
      </c>
      <c r="E4373">
        <v>15692.4</v>
      </c>
      <c r="F4373">
        <v>15692.4</v>
      </c>
      <c r="G4373">
        <v>6.71</v>
      </c>
      <c r="H4373">
        <v>4</v>
      </c>
    </row>
    <row r="4375" spans="1:8" x14ac:dyDescent="0.35">
      <c r="A4375" t="s">
        <v>236</v>
      </c>
      <c r="B4375">
        <v>13</v>
      </c>
      <c r="C4375" t="s">
        <v>282</v>
      </c>
      <c r="D4375" t="s">
        <v>364</v>
      </c>
      <c r="E4375">
        <v>2361.4</v>
      </c>
      <c r="F4375">
        <v>2361.4</v>
      </c>
      <c r="G4375">
        <v>6.95</v>
      </c>
      <c r="H4375">
        <v>4</v>
      </c>
    </row>
    <row r="4377" spans="1:8" x14ac:dyDescent="0.35">
      <c r="A4377" t="s">
        <v>236</v>
      </c>
      <c r="B4377">
        <v>14</v>
      </c>
      <c r="C4377" t="s">
        <v>282</v>
      </c>
      <c r="D4377" t="s">
        <v>365</v>
      </c>
      <c r="E4377">
        <v>15295.7</v>
      </c>
      <c r="F4377">
        <v>15295.7</v>
      </c>
      <c r="G4377">
        <v>6.73</v>
      </c>
      <c r="H4377">
        <v>4</v>
      </c>
    </row>
    <row r="4379" spans="1:8" x14ac:dyDescent="0.35">
      <c r="A4379" t="s">
        <v>236</v>
      </c>
      <c r="B4379">
        <v>15</v>
      </c>
      <c r="C4379" t="s">
        <v>282</v>
      </c>
      <c r="D4379" t="s">
        <v>366</v>
      </c>
      <c r="E4379">
        <v>1468.3</v>
      </c>
      <c r="F4379">
        <v>1468.3</v>
      </c>
      <c r="G4379">
        <v>6.77</v>
      </c>
      <c r="H4379">
        <v>4</v>
      </c>
    </row>
    <row r="4381" spans="1:8" x14ac:dyDescent="0.35">
      <c r="A4381" t="s">
        <v>236</v>
      </c>
      <c r="B4381">
        <v>16</v>
      </c>
      <c r="C4381" t="s">
        <v>282</v>
      </c>
      <c r="D4381" t="s">
        <v>367</v>
      </c>
      <c r="E4381">
        <v>6206.2</v>
      </c>
      <c r="F4381">
        <v>6206.2</v>
      </c>
      <c r="G4381">
        <v>6.72</v>
      </c>
      <c r="H4381">
        <v>4</v>
      </c>
    </row>
    <row r="4383" spans="1:8" x14ac:dyDescent="0.35">
      <c r="A4383" t="s">
        <v>236</v>
      </c>
      <c r="B4383">
        <v>17</v>
      </c>
      <c r="C4383" t="s">
        <v>282</v>
      </c>
      <c r="D4383" t="s">
        <v>368</v>
      </c>
      <c r="E4383">
        <v>2419.3000000000002</v>
      </c>
      <c r="F4383">
        <v>2419.3000000000002</v>
      </c>
      <c r="G4383">
        <v>6.93</v>
      </c>
      <c r="H4383">
        <v>4</v>
      </c>
    </row>
    <row r="4385" spans="1:8" x14ac:dyDescent="0.35">
      <c r="A4385" t="s">
        <v>236</v>
      </c>
      <c r="B4385">
        <v>18</v>
      </c>
      <c r="C4385" t="s">
        <v>282</v>
      </c>
      <c r="D4385" t="s">
        <v>369</v>
      </c>
      <c r="E4385">
        <v>9762.2999999999993</v>
      </c>
      <c r="F4385">
        <v>9762.2999999999993</v>
      </c>
      <c r="G4385">
        <v>6.81</v>
      </c>
      <c r="H4385">
        <v>4</v>
      </c>
    </row>
    <row r="4387" spans="1:8" x14ac:dyDescent="0.35">
      <c r="A4387" t="s">
        <v>236</v>
      </c>
      <c r="B4387">
        <v>19</v>
      </c>
      <c r="C4387" t="s">
        <v>282</v>
      </c>
      <c r="D4387" t="s">
        <v>370</v>
      </c>
      <c r="E4387">
        <v>2431.3000000000002</v>
      </c>
      <c r="F4387">
        <v>2431.3000000000002</v>
      </c>
      <c r="G4387">
        <v>6.93</v>
      </c>
      <c r="H4387">
        <v>4</v>
      </c>
    </row>
    <row r="4389" spans="1:8" x14ac:dyDescent="0.35">
      <c r="A4389" t="s">
        <v>236</v>
      </c>
      <c r="B4389">
        <v>20</v>
      </c>
      <c r="C4389" t="s">
        <v>282</v>
      </c>
      <c r="D4389" t="s">
        <v>371</v>
      </c>
      <c r="E4389">
        <v>9807.6</v>
      </c>
      <c r="F4389">
        <v>9807.6</v>
      </c>
      <c r="G4389">
        <v>6.8</v>
      </c>
      <c r="H4389">
        <v>4</v>
      </c>
    </row>
    <row r="4391" spans="1:8" x14ac:dyDescent="0.35">
      <c r="A4391" t="s">
        <v>236</v>
      </c>
      <c r="B4391">
        <v>21</v>
      </c>
      <c r="C4391" t="s">
        <v>282</v>
      </c>
      <c r="D4391" t="s">
        <v>372</v>
      </c>
      <c r="E4391">
        <v>1480.1</v>
      </c>
      <c r="F4391">
        <v>1480.1</v>
      </c>
      <c r="G4391">
        <v>6.76</v>
      </c>
      <c r="H4391">
        <v>4</v>
      </c>
    </row>
    <row r="4393" spans="1:8" x14ac:dyDescent="0.35">
      <c r="A4393" t="s">
        <v>236</v>
      </c>
      <c r="B4393">
        <v>22</v>
      </c>
      <c r="C4393" t="s">
        <v>282</v>
      </c>
      <c r="D4393" t="s">
        <v>373</v>
      </c>
      <c r="E4393">
        <v>6196.7</v>
      </c>
      <c r="F4393">
        <v>6196.7</v>
      </c>
      <c r="G4393">
        <v>6.72</v>
      </c>
      <c r="H4393">
        <v>4</v>
      </c>
    </row>
    <row r="4395" spans="1:8" x14ac:dyDescent="0.35">
      <c r="A4395" t="s">
        <v>236</v>
      </c>
      <c r="B4395">
        <v>23</v>
      </c>
      <c r="C4395" t="s">
        <v>282</v>
      </c>
      <c r="D4395" t="s">
        <v>374</v>
      </c>
      <c r="E4395">
        <v>2373.5</v>
      </c>
      <c r="F4395">
        <v>2373.5</v>
      </c>
      <c r="G4395">
        <v>6.95</v>
      </c>
      <c r="H4395">
        <v>4</v>
      </c>
    </row>
    <row r="4397" spans="1:8" x14ac:dyDescent="0.35">
      <c r="A4397" t="s">
        <v>236</v>
      </c>
      <c r="B4397">
        <v>24</v>
      </c>
      <c r="C4397" t="s">
        <v>282</v>
      </c>
      <c r="D4397" t="s">
        <v>375</v>
      </c>
      <c r="E4397">
        <v>15343.8</v>
      </c>
      <c r="F4397">
        <v>15343.8</v>
      </c>
      <c r="G4397">
        <v>6.73</v>
      </c>
      <c r="H4397">
        <v>4</v>
      </c>
    </row>
    <row r="4399" spans="1:8" x14ac:dyDescent="0.35">
      <c r="A4399" t="s">
        <v>239</v>
      </c>
      <c r="B4399">
        <v>1</v>
      </c>
      <c r="C4399" t="s">
        <v>282</v>
      </c>
      <c r="D4399" t="s">
        <v>352</v>
      </c>
      <c r="E4399">
        <v>2408.8000000000002</v>
      </c>
      <c r="F4399">
        <v>2408.8000000000002</v>
      </c>
      <c r="G4399">
        <v>6.94</v>
      </c>
      <c r="H4399">
        <v>4</v>
      </c>
    </row>
    <row r="4401" spans="1:8" x14ac:dyDescent="0.35">
      <c r="A4401" t="s">
        <v>239</v>
      </c>
      <c r="B4401">
        <v>2</v>
      </c>
      <c r="C4401" t="s">
        <v>282</v>
      </c>
      <c r="D4401" t="s">
        <v>353</v>
      </c>
      <c r="E4401">
        <v>8853.6</v>
      </c>
      <c r="F4401">
        <v>8853.6</v>
      </c>
      <c r="G4401">
        <v>6.76</v>
      </c>
      <c r="H4401">
        <v>4</v>
      </c>
    </row>
    <row r="4403" spans="1:8" x14ac:dyDescent="0.35">
      <c r="A4403" t="s">
        <v>239</v>
      </c>
      <c r="B4403">
        <v>3</v>
      </c>
      <c r="C4403" t="s">
        <v>282</v>
      </c>
      <c r="D4403" t="s">
        <v>354</v>
      </c>
      <c r="E4403">
        <v>1668.7</v>
      </c>
      <c r="F4403">
        <v>1668.7</v>
      </c>
      <c r="G4403">
        <v>6.67</v>
      </c>
      <c r="H4403">
        <v>4</v>
      </c>
    </row>
    <row r="4405" spans="1:8" x14ac:dyDescent="0.35">
      <c r="A4405" t="s">
        <v>239</v>
      </c>
      <c r="B4405">
        <v>4</v>
      </c>
      <c r="C4405" t="s">
        <v>282</v>
      </c>
      <c r="D4405" t="s">
        <v>355</v>
      </c>
      <c r="E4405">
        <v>7685.1</v>
      </c>
      <c r="F4405">
        <v>7685.1</v>
      </c>
      <c r="G4405">
        <v>6.73</v>
      </c>
      <c r="H4405">
        <v>4</v>
      </c>
    </row>
    <row r="4407" spans="1:8" x14ac:dyDescent="0.35">
      <c r="A4407" t="s">
        <v>239</v>
      </c>
      <c r="B4407">
        <v>5</v>
      </c>
      <c r="C4407" t="s">
        <v>282</v>
      </c>
      <c r="D4407" t="s">
        <v>356</v>
      </c>
      <c r="E4407">
        <v>2465.3000000000002</v>
      </c>
      <c r="F4407">
        <v>2465.3000000000002</v>
      </c>
      <c r="G4407">
        <v>6.92</v>
      </c>
      <c r="H4407">
        <v>4</v>
      </c>
    </row>
    <row r="4409" spans="1:8" x14ac:dyDescent="0.35">
      <c r="A4409" t="s">
        <v>239</v>
      </c>
      <c r="B4409">
        <v>6</v>
      </c>
      <c r="C4409" t="s">
        <v>282</v>
      </c>
      <c r="D4409" t="s">
        <v>357</v>
      </c>
      <c r="E4409">
        <v>8273.7999999999993</v>
      </c>
      <c r="F4409">
        <v>8273.7999999999993</v>
      </c>
      <c r="G4409">
        <v>6.82</v>
      </c>
      <c r="H4409">
        <v>4</v>
      </c>
    </row>
    <row r="4411" spans="1:8" x14ac:dyDescent="0.35">
      <c r="A4411" t="s">
        <v>239</v>
      </c>
      <c r="B4411">
        <v>7</v>
      </c>
      <c r="C4411" t="s">
        <v>282</v>
      </c>
      <c r="D4411" t="s">
        <v>358</v>
      </c>
      <c r="E4411">
        <v>2389.9</v>
      </c>
      <c r="F4411">
        <v>2389.9</v>
      </c>
      <c r="G4411">
        <v>6.94</v>
      </c>
      <c r="H4411">
        <v>4</v>
      </c>
    </row>
    <row r="4413" spans="1:8" x14ac:dyDescent="0.35">
      <c r="A4413" t="s">
        <v>239</v>
      </c>
      <c r="B4413">
        <v>8</v>
      </c>
      <c r="C4413" t="s">
        <v>282</v>
      </c>
      <c r="D4413" t="s">
        <v>359</v>
      </c>
      <c r="E4413">
        <v>14537.1</v>
      </c>
      <c r="F4413">
        <v>14537.1</v>
      </c>
      <c r="G4413">
        <v>6.77</v>
      </c>
      <c r="H4413">
        <v>4</v>
      </c>
    </row>
    <row r="4415" spans="1:8" x14ac:dyDescent="0.35">
      <c r="A4415" t="s">
        <v>239</v>
      </c>
      <c r="B4415">
        <v>9</v>
      </c>
      <c r="C4415" t="s">
        <v>282</v>
      </c>
      <c r="D4415" t="s">
        <v>360</v>
      </c>
      <c r="E4415">
        <v>1651</v>
      </c>
      <c r="F4415">
        <v>1651</v>
      </c>
      <c r="G4415">
        <v>6.68</v>
      </c>
      <c r="H4415">
        <v>4</v>
      </c>
    </row>
    <row r="4417" spans="1:8" x14ac:dyDescent="0.35">
      <c r="A4417" t="s">
        <v>239</v>
      </c>
      <c r="B4417">
        <v>10</v>
      </c>
      <c r="C4417" t="s">
        <v>282</v>
      </c>
      <c r="D4417" t="s">
        <v>361</v>
      </c>
      <c r="E4417">
        <v>13636.9</v>
      </c>
      <c r="F4417">
        <v>13636.9</v>
      </c>
      <c r="G4417">
        <v>6.83</v>
      </c>
      <c r="H4417">
        <v>4</v>
      </c>
    </row>
    <row r="4419" spans="1:8" x14ac:dyDescent="0.35">
      <c r="A4419" t="s">
        <v>239</v>
      </c>
      <c r="B4419">
        <v>11</v>
      </c>
      <c r="C4419" t="s">
        <v>282</v>
      </c>
      <c r="D4419" t="s">
        <v>362</v>
      </c>
      <c r="E4419">
        <v>2446.4</v>
      </c>
      <c r="F4419">
        <v>2446.4</v>
      </c>
      <c r="G4419">
        <v>6.92</v>
      </c>
      <c r="H4419">
        <v>4</v>
      </c>
    </row>
    <row r="4421" spans="1:8" x14ac:dyDescent="0.35">
      <c r="A4421" t="s">
        <v>239</v>
      </c>
      <c r="B4421">
        <v>12</v>
      </c>
      <c r="C4421" t="s">
        <v>282</v>
      </c>
      <c r="D4421" t="s">
        <v>363</v>
      </c>
      <c r="E4421">
        <v>14563</v>
      </c>
      <c r="F4421">
        <v>14563</v>
      </c>
      <c r="G4421">
        <v>6.77</v>
      </c>
      <c r="H4421">
        <v>4</v>
      </c>
    </row>
    <row r="4423" spans="1:8" x14ac:dyDescent="0.35">
      <c r="A4423" t="s">
        <v>239</v>
      </c>
      <c r="B4423">
        <v>13</v>
      </c>
      <c r="C4423" t="s">
        <v>282</v>
      </c>
      <c r="D4423" t="s">
        <v>364</v>
      </c>
      <c r="E4423">
        <v>2389.6</v>
      </c>
      <c r="F4423">
        <v>2389.6</v>
      </c>
      <c r="G4423">
        <v>6.94</v>
      </c>
      <c r="H4423">
        <v>4</v>
      </c>
    </row>
    <row r="4425" spans="1:8" x14ac:dyDescent="0.35">
      <c r="A4425" t="s">
        <v>239</v>
      </c>
      <c r="B4425">
        <v>14</v>
      </c>
      <c r="C4425" t="s">
        <v>282</v>
      </c>
      <c r="D4425" t="s">
        <v>365</v>
      </c>
      <c r="E4425">
        <v>14252.5</v>
      </c>
      <c r="F4425">
        <v>14252.5</v>
      </c>
      <c r="G4425">
        <v>6.79</v>
      </c>
      <c r="H4425">
        <v>4</v>
      </c>
    </row>
    <row r="4427" spans="1:8" x14ac:dyDescent="0.35">
      <c r="A4427" t="s">
        <v>239</v>
      </c>
      <c r="B4427">
        <v>15</v>
      </c>
      <c r="C4427" t="s">
        <v>282</v>
      </c>
      <c r="D4427" t="s">
        <v>366</v>
      </c>
      <c r="E4427">
        <v>1650.3</v>
      </c>
      <c r="F4427">
        <v>1650.3</v>
      </c>
      <c r="G4427">
        <v>6.68</v>
      </c>
      <c r="H4427">
        <v>4</v>
      </c>
    </row>
    <row r="4429" spans="1:8" x14ac:dyDescent="0.35">
      <c r="A4429" t="s">
        <v>239</v>
      </c>
      <c r="B4429">
        <v>16</v>
      </c>
      <c r="C4429" t="s">
        <v>282</v>
      </c>
      <c r="D4429" t="s">
        <v>367</v>
      </c>
      <c r="E4429">
        <v>6126.1</v>
      </c>
      <c r="F4429">
        <v>6126.1</v>
      </c>
      <c r="G4429">
        <v>6.73</v>
      </c>
      <c r="H4429">
        <v>4</v>
      </c>
    </row>
    <row r="4431" spans="1:8" x14ac:dyDescent="0.35">
      <c r="A4431" t="s">
        <v>239</v>
      </c>
      <c r="B4431">
        <v>17</v>
      </c>
      <c r="C4431" t="s">
        <v>282</v>
      </c>
      <c r="D4431" t="s">
        <v>368</v>
      </c>
      <c r="E4431">
        <v>2456.8000000000002</v>
      </c>
      <c r="F4431">
        <v>2456.8000000000002</v>
      </c>
      <c r="G4431">
        <v>6.92</v>
      </c>
      <c r="H4431">
        <v>4</v>
      </c>
    </row>
    <row r="4433" spans="1:8" x14ac:dyDescent="0.35">
      <c r="A4433" t="s">
        <v>239</v>
      </c>
      <c r="B4433">
        <v>18</v>
      </c>
      <c r="C4433" t="s">
        <v>282</v>
      </c>
      <c r="D4433" t="s">
        <v>369</v>
      </c>
      <c r="E4433">
        <v>10666.6</v>
      </c>
      <c r="F4433">
        <v>10666.6</v>
      </c>
      <c r="G4433">
        <v>6.74</v>
      </c>
      <c r="H4433">
        <v>4</v>
      </c>
    </row>
    <row r="4435" spans="1:8" x14ac:dyDescent="0.35">
      <c r="A4435" t="s">
        <v>239</v>
      </c>
      <c r="B4435">
        <v>19</v>
      </c>
      <c r="C4435" t="s">
        <v>282</v>
      </c>
      <c r="D4435" t="s">
        <v>370</v>
      </c>
      <c r="E4435">
        <v>2463.8000000000002</v>
      </c>
      <c r="F4435">
        <v>2463.8000000000002</v>
      </c>
      <c r="G4435">
        <v>6.92</v>
      </c>
      <c r="H4435">
        <v>4</v>
      </c>
    </row>
    <row r="4437" spans="1:8" x14ac:dyDescent="0.35">
      <c r="A4437" t="s">
        <v>239</v>
      </c>
      <c r="B4437">
        <v>20</v>
      </c>
      <c r="C4437" t="s">
        <v>282</v>
      </c>
      <c r="D4437" t="s">
        <v>371</v>
      </c>
      <c r="E4437">
        <v>10738.2</v>
      </c>
      <c r="F4437">
        <v>10738.2</v>
      </c>
      <c r="G4437">
        <v>6.73</v>
      </c>
      <c r="H4437">
        <v>4</v>
      </c>
    </row>
    <row r="4439" spans="1:8" x14ac:dyDescent="0.35">
      <c r="A4439" t="s">
        <v>239</v>
      </c>
      <c r="B4439">
        <v>21</v>
      </c>
      <c r="C4439" t="s">
        <v>282</v>
      </c>
      <c r="D4439" t="s">
        <v>372</v>
      </c>
      <c r="E4439">
        <v>1656.8</v>
      </c>
      <c r="F4439">
        <v>1656.8</v>
      </c>
      <c r="G4439">
        <v>6.67</v>
      </c>
      <c r="H4439">
        <v>4</v>
      </c>
    </row>
    <row r="4441" spans="1:8" x14ac:dyDescent="0.35">
      <c r="A4441" t="s">
        <v>239</v>
      </c>
      <c r="B4441">
        <v>22</v>
      </c>
      <c r="C4441" t="s">
        <v>282</v>
      </c>
      <c r="D4441" t="s">
        <v>373</v>
      </c>
      <c r="E4441">
        <v>6147.7</v>
      </c>
      <c r="F4441">
        <v>6147.7</v>
      </c>
      <c r="G4441">
        <v>6.73</v>
      </c>
      <c r="H4441">
        <v>4</v>
      </c>
    </row>
    <row r="4443" spans="1:8" x14ac:dyDescent="0.35">
      <c r="A4443" t="s">
        <v>239</v>
      </c>
      <c r="B4443">
        <v>23</v>
      </c>
      <c r="C4443" t="s">
        <v>282</v>
      </c>
      <c r="D4443" t="s">
        <v>374</v>
      </c>
      <c r="E4443">
        <v>2396.5</v>
      </c>
      <c r="F4443">
        <v>2396.5</v>
      </c>
      <c r="G4443">
        <v>6.94</v>
      </c>
      <c r="H4443">
        <v>4</v>
      </c>
    </row>
    <row r="4445" spans="1:8" x14ac:dyDescent="0.35">
      <c r="A4445" t="s">
        <v>239</v>
      </c>
      <c r="B4445">
        <v>24</v>
      </c>
      <c r="C4445" t="s">
        <v>282</v>
      </c>
      <c r="D4445" t="s">
        <v>375</v>
      </c>
      <c r="E4445">
        <v>14306.9</v>
      </c>
      <c r="F4445">
        <v>14306.9</v>
      </c>
      <c r="G4445">
        <v>6.79</v>
      </c>
      <c r="H4445">
        <v>4</v>
      </c>
    </row>
    <row r="4447" spans="1:8" x14ac:dyDescent="0.35">
      <c r="A4447" t="s">
        <v>242</v>
      </c>
      <c r="B4447">
        <v>1</v>
      </c>
      <c r="C4447" t="s">
        <v>282</v>
      </c>
      <c r="D4447" t="s">
        <v>352</v>
      </c>
      <c r="E4447">
        <v>1803.2</v>
      </c>
      <c r="F4447">
        <v>1803.2</v>
      </c>
      <c r="G4447">
        <v>6.61</v>
      </c>
      <c r="H4447">
        <v>4</v>
      </c>
    </row>
    <row r="4449" spans="1:8" x14ac:dyDescent="0.35">
      <c r="A4449" t="s">
        <v>242</v>
      </c>
      <c r="B4449">
        <v>2</v>
      </c>
      <c r="C4449" t="s">
        <v>282</v>
      </c>
      <c r="D4449" t="s">
        <v>353</v>
      </c>
      <c r="E4449">
        <v>7563.3</v>
      </c>
      <c r="F4449">
        <v>7563.3</v>
      </c>
      <c r="G4449">
        <v>6.74</v>
      </c>
      <c r="H4449">
        <v>4</v>
      </c>
    </row>
    <row r="4451" spans="1:8" x14ac:dyDescent="0.35">
      <c r="A4451" t="s">
        <v>242</v>
      </c>
      <c r="B4451">
        <v>3</v>
      </c>
      <c r="C4451" t="s">
        <v>282</v>
      </c>
      <c r="D4451" t="s">
        <v>354</v>
      </c>
      <c r="E4451">
        <v>1589</v>
      </c>
      <c r="F4451">
        <v>1589</v>
      </c>
      <c r="G4451">
        <v>6.7</v>
      </c>
      <c r="H4451">
        <v>4</v>
      </c>
    </row>
    <row r="4453" spans="1:8" x14ac:dyDescent="0.35">
      <c r="A4453" t="s">
        <v>242</v>
      </c>
      <c r="B4453">
        <v>4</v>
      </c>
      <c r="C4453" t="s">
        <v>282</v>
      </c>
      <c r="D4453" t="s">
        <v>355</v>
      </c>
      <c r="E4453">
        <v>7001.1</v>
      </c>
      <c r="F4453">
        <v>7001.1</v>
      </c>
      <c r="G4453">
        <v>6.81</v>
      </c>
      <c r="H4453">
        <v>4</v>
      </c>
    </row>
    <row r="4455" spans="1:8" x14ac:dyDescent="0.35">
      <c r="A4455" t="s">
        <v>242</v>
      </c>
      <c r="B4455">
        <v>5</v>
      </c>
      <c r="C4455" t="s">
        <v>282</v>
      </c>
      <c r="D4455" t="s">
        <v>356</v>
      </c>
      <c r="E4455">
        <v>2021.5</v>
      </c>
      <c r="F4455">
        <v>2021.5</v>
      </c>
      <c r="G4455">
        <v>6.54</v>
      </c>
      <c r="H4455">
        <v>4</v>
      </c>
    </row>
    <row r="4457" spans="1:8" x14ac:dyDescent="0.35">
      <c r="A4457" t="s">
        <v>242</v>
      </c>
      <c r="B4457">
        <v>6</v>
      </c>
      <c r="C4457" t="s">
        <v>282</v>
      </c>
      <c r="D4457" t="s">
        <v>357</v>
      </c>
      <c r="E4457">
        <v>7400.6</v>
      </c>
      <c r="F4457">
        <v>7400.6</v>
      </c>
      <c r="G4457">
        <v>6.76</v>
      </c>
      <c r="H4457">
        <v>4</v>
      </c>
    </row>
    <row r="4459" spans="1:8" x14ac:dyDescent="0.35">
      <c r="A4459" t="s">
        <v>242</v>
      </c>
      <c r="B4459">
        <v>7</v>
      </c>
      <c r="C4459" t="s">
        <v>282</v>
      </c>
      <c r="D4459" t="s">
        <v>358</v>
      </c>
      <c r="E4459">
        <v>1793.1</v>
      </c>
      <c r="F4459">
        <v>1793.1</v>
      </c>
      <c r="G4459">
        <v>6.62</v>
      </c>
      <c r="H4459">
        <v>4</v>
      </c>
    </row>
    <row r="4461" spans="1:8" x14ac:dyDescent="0.35">
      <c r="A4461" t="s">
        <v>242</v>
      </c>
      <c r="B4461">
        <v>8</v>
      </c>
      <c r="C4461" t="s">
        <v>282</v>
      </c>
      <c r="D4461" t="s">
        <v>359</v>
      </c>
      <c r="E4461">
        <v>14292.5</v>
      </c>
      <c r="F4461">
        <v>14292.5</v>
      </c>
      <c r="G4461">
        <v>6.79</v>
      </c>
      <c r="H4461">
        <v>4</v>
      </c>
    </row>
    <row r="4463" spans="1:8" x14ac:dyDescent="0.35">
      <c r="A4463" t="s">
        <v>242</v>
      </c>
      <c r="B4463">
        <v>9</v>
      </c>
      <c r="C4463" t="s">
        <v>282</v>
      </c>
      <c r="D4463" t="s">
        <v>360</v>
      </c>
      <c r="E4463">
        <v>1576.6</v>
      </c>
      <c r="F4463">
        <v>1576.6</v>
      </c>
      <c r="G4463">
        <v>6.71</v>
      </c>
      <c r="H4463">
        <v>4</v>
      </c>
    </row>
    <row r="4465" spans="1:8" x14ac:dyDescent="0.35">
      <c r="A4465" t="s">
        <v>242</v>
      </c>
      <c r="B4465">
        <v>10</v>
      </c>
      <c r="C4465" t="s">
        <v>282</v>
      </c>
      <c r="D4465" t="s">
        <v>361</v>
      </c>
      <c r="E4465">
        <v>13623.6</v>
      </c>
      <c r="F4465">
        <v>13623.6</v>
      </c>
      <c r="G4465">
        <v>6.83</v>
      </c>
      <c r="H4465">
        <v>4</v>
      </c>
    </row>
    <row r="4467" spans="1:8" x14ac:dyDescent="0.35">
      <c r="A4467" t="s">
        <v>242</v>
      </c>
      <c r="B4467">
        <v>11</v>
      </c>
      <c r="C4467" t="s">
        <v>282</v>
      </c>
      <c r="D4467" t="s">
        <v>362</v>
      </c>
      <c r="E4467">
        <v>2010.8</v>
      </c>
      <c r="F4467">
        <v>2010.8</v>
      </c>
      <c r="G4467">
        <v>6.55</v>
      </c>
      <c r="H4467">
        <v>4</v>
      </c>
    </row>
    <row r="4469" spans="1:8" x14ac:dyDescent="0.35">
      <c r="A4469" t="s">
        <v>242</v>
      </c>
      <c r="B4469">
        <v>12</v>
      </c>
      <c r="C4469" t="s">
        <v>282</v>
      </c>
      <c r="D4469" t="s">
        <v>363</v>
      </c>
      <c r="E4469">
        <v>14313.3</v>
      </c>
      <c r="F4469">
        <v>14313.3</v>
      </c>
      <c r="G4469">
        <v>6.79</v>
      </c>
      <c r="H4469">
        <v>4</v>
      </c>
    </row>
    <row r="4471" spans="1:8" x14ac:dyDescent="0.35">
      <c r="A4471" t="s">
        <v>242</v>
      </c>
      <c r="B4471">
        <v>13</v>
      </c>
      <c r="C4471" t="s">
        <v>282</v>
      </c>
      <c r="D4471" t="s">
        <v>364</v>
      </c>
      <c r="E4471">
        <v>1789.1</v>
      </c>
      <c r="F4471">
        <v>1789.1</v>
      </c>
      <c r="G4471">
        <v>6.62</v>
      </c>
      <c r="H4471">
        <v>4</v>
      </c>
    </row>
    <row r="4473" spans="1:8" x14ac:dyDescent="0.35">
      <c r="A4473" t="s">
        <v>242</v>
      </c>
      <c r="B4473">
        <v>14</v>
      </c>
      <c r="C4473" t="s">
        <v>282</v>
      </c>
      <c r="D4473" t="s">
        <v>365</v>
      </c>
      <c r="E4473">
        <v>13940.7</v>
      </c>
      <c r="F4473">
        <v>13940.7</v>
      </c>
      <c r="G4473">
        <v>6.81</v>
      </c>
      <c r="H4473">
        <v>4</v>
      </c>
    </row>
    <row r="4475" spans="1:8" x14ac:dyDescent="0.35">
      <c r="A4475" t="s">
        <v>242</v>
      </c>
      <c r="B4475">
        <v>15</v>
      </c>
      <c r="C4475" t="s">
        <v>282</v>
      </c>
      <c r="D4475" t="s">
        <v>366</v>
      </c>
      <c r="E4475">
        <v>1575.1</v>
      </c>
      <c r="F4475">
        <v>1575.1</v>
      </c>
      <c r="G4475">
        <v>6.71</v>
      </c>
      <c r="H4475">
        <v>4</v>
      </c>
    </row>
    <row r="4477" spans="1:8" x14ac:dyDescent="0.35">
      <c r="A4477" t="s">
        <v>242</v>
      </c>
      <c r="B4477">
        <v>16</v>
      </c>
      <c r="C4477" t="s">
        <v>282</v>
      </c>
      <c r="D4477" t="s">
        <v>367</v>
      </c>
      <c r="E4477">
        <v>6478.5</v>
      </c>
      <c r="F4477">
        <v>6478.5</v>
      </c>
      <c r="G4477">
        <v>6.69</v>
      </c>
      <c r="H4477">
        <v>4</v>
      </c>
    </row>
    <row r="4479" spans="1:8" x14ac:dyDescent="0.35">
      <c r="A4479" t="s">
        <v>242</v>
      </c>
      <c r="B4479">
        <v>17</v>
      </c>
      <c r="C4479" t="s">
        <v>282</v>
      </c>
      <c r="D4479" t="s">
        <v>368</v>
      </c>
      <c r="E4479">
        <v>2026.3</v>
      </c>
      <c r="F4479">
        <v>2026.3</v>
      </c>
      <c r="G4479">
        <v>6.54</v>
      </c>
      <c r="H4479">
        <v>4</v>
      </c>
    </row>
    <row r="4481" spans="1:8" x14ac:dyDescent="0.35">
      <c r="A4481" t="s">
        <v>242</v>
      </c>
      <c r="B4481">
        <v>18</v>
      </c>
      <c r="C4481" t="s">
        <v>282</v>
      </c>
      <c r="D4481" t="s">
        <v>369</v>
      </c>
      <c r="E4481">
        <v>9841.1</v>
      </c>
      <c r="F4481">
        <v>9841.1</v>
      </c>
      <c r="G4481">
        <v>6.8</v>
      </c>
      <c r="H4481">
        <v>4</v>
      </c>
    </row>
    <row r="4483" spans="1:8" x14ac:dyDescent="0.35">
      <c r="A4483" t="s">
        <v>242</v>
      </c>
      <c r="B4483">
        <v>19</v>
      </c>
      <c r="C4483" t="s">
        <v>282</v>
      </c>
      <c r="D4483" t="s">
        <v>370</v>
      </c>
      <c r="E4483">
        <v>2020.3</v>
      </c>
      <c r="F4483">
        <v>2020.3</v>
      </c>
      <c r="G4483">
        <v>6.54</v>
      </c>
      <c r="H4483">
        <v>4</v>
      </c>
    </row>
    <row r="4485" spans="1:8" x14ac:dyDescent="0.35">
      <c r="A4485" t="s">
        <v>242</v>
      </c>
      <c r="B4485">
        <v>20</v>
      </c>
      <c r="C4485" t="s">
        <v>282</v>
      </c>
      <c r="D4485" t="s">
        <v>371</v>
      </c>
      <c r="E4485">
        <v>9982.7999999999993</v>
      </c>
      <c r="F4485">
        <v>9982.7999999999993</v>
      </c>
      <c r="G4485">
        <v>6.79</v>
      </c>
      <c r="H4485">
        <v>4</v>
      </c>
    </row>
    <row r="4487" spans="1:8" x14ac:dyDescent="0.35">
      <c r="A4487" t="s">
        <v>242</v>
      </c>
      <c r="B4487">
        <v>21</v>
      </c>
      <c r="C4487" t="s">
        <v>282</v>
      </c>
      <c r="D4487" t="s">
        <v>372</v>
      </c>
      <c r="E4487">
        <v>1572.9</v>
      </c>
      <c r="F4487">
        <v>1572.9</v>
      </c>
      <c r="G4487">
        <v>6.71</v>
      </c>
      <c r="H4487">
        <v>4</v>
      </c>
    </row>
    <row r="4489" spans="1:8" x14ac:dyDescent="0.35">
      <c r="A4489" t="s">
        <v>242</v>
      </c>
      <c r="B4489">
        <v>22</v>
      </c>
      <c r="C4489" t="s">
        <v>282</v>
      </c>
      <c r="D4489" t="s">
        <v>373</v>
      </c>
      <c r="E4489">
        <v>6500.4</v>
      </c>
      <c r="F4489">
        <v>6500.4</v>
      </c>
      <c r="G4489">
        <v>6.69</v>
      </c>
      <c r="H4489">
        <v>4</v>
      </c>
    </row>
    <row r="4491" spans="1:8" x14ac:dyDescent="0.35">
      <c r="A4491" t="s">
        <v>242</v>
      </c>
      <c r="B4491">
        <v>23</v>
      </c>
      <c r="C4491" t="s">
        <v>282</v>
      </c>
      <c r="D4491" t="s">
        <v>374</v>
      </c>
      <c r="E4491">
        <v>1783.3</v>
      </c>
      <c r="F4491">
        <v>1783.3</v>
      </c>
      <c r="G4491">
        <v>6.62</v>
      </c>
      <c r="H4491">
        <v>4</v>
      </c>
    </row>
    <row r="4493" spans="1:8" x14ac:dyDescent="0.35">
      <c r="A4493" t="s">
        <v>242</v>
      </c>
      <c r="B4493">
        <v>24</v>
      </c>
      <c r="C4493" t="s">
        <v>282</v>
      </c>
      <c r="D4493" t="s">
        <v>375</v>
      </c>
      <c r="E4493">
        <v>14040.4</v>
      </c>
      <c r="F4493">
        <v>14040.4</v>
      </c>
      <c r="G4493">
        <v>6.8</v>
      </c>
      <c r="H4493">
        <v>4</v>
      </c>
    </row>
    <row r="4495" spans="1:8" x14ac:dyDescent="0.35">
      <c r="A4495" t="s">
        <v>245</v>
      </c>
      <c r="B4495">
        <v>1</v>
      </c>
      <c r="C4495" t="s">
        <v>282</v>
      </c>
      <c r="D4495" t="s">
        <v>352</v>
      </c>
      <c r="E4495">
        <v>2523.6999999999998</v>
      </c>
      <c r="F4495">
        <v>2523.6999999999998</v>
      </c>
      <c r="G4495">
        <v>6.9</v>
      </c>
      <c r="H4495">
        <v>4</v>
      </c>
    </row>
    <row r="4497" spans="1:8" x14ac:dyDescent="0.35">
      <c r="A4497" t="s">
        <v>245</v>
      </c>
      <c r="B4497">
        <v>2</v>
      </c>
      <c r="C4497" t="s">
        <v>282</v>
      </c>
      <c r="D4497" t="s">
        <v>353</v>
      </c>
      <c r="E4497">
        <v>9152.9</v>
      </c>
      <c r="F4497">
        <v>9152.9</v>
      </c>
      <c r="G4497">
        <v>6.74</v>
      </c>
      <c r="H4497">
        <v>4</v>
      </c>
    </row>
    <row r="4499" spans="1:8" x14ac:dyDescent="0.35">
      <c r="A4499" t="s">
        <v>245</v>
      </c>
      <c r="B4499">
        <v>3</v>
      </c>
      <c r="C4499" t="s">
        <v>282</v>
      </c>
      <c r="D4499" t="s">
        <v>354</v>
      </c>
      <c r="E4499">
        <v>2182.5</v>
      </c>
      <c r="F4499">
        <v>2182.5</v>
      </c>
      <c r="G4499">
        <v>6.5</v>
      </c>
      <c r="H4499">
        <v>4</v>
      </c>
    </row>
    <row r="4501" spans="1:8" x14ac:dyDescent="0.35">
      <c r="A4501" t="s">
        <v>245</v>
      </c>
      <c r="B4501">
        <v>4</v>
      </c>
      <c r="C4501" t="s">
        <v>282</v>
      </c>
      <c r="D4501" t="s">
        <v>355</v>
      </c>
      <c r="E4501">
        <v>7922.1</v>
      </c>
      <c r="F4501">
        <v>7922.1</v>
      </c>
      <c r="G4501">
        <v>6.71</v>
      </c>
      <c r="H4501">
        <v>4</v>
      </c>
    </row>
    <row r="4503" spans="1:8" x14ac:dyDescent="0.35">
      <c r="A4503" t="s">
        <v>245</v>
      </c>
      <c r="B4503">
        <v>5</v>
      </c>
      <c r="C4503" t="s">
        <v>282</v>
      </c>
      <c r="D4503" t="s">
        <v>356</v>
      </c>
      <c r="E4503">
        <v>2763.3</v>
      </c>
      <c r="F4503">
        <v>2763.3</v>
      </c>
      <c r="G4503">
        <v>6.82</v>
      </c>
      <c r="H4503">
        <v>4</v>
      </c>
    </row>
    <row r="4505" spans="1:8" x14ac:dyDescent="0.35">
      <c r="A4505" t="s">
        <v>245</v>
      </c>
      <c r="B4505">
        <v>6</v>
      </c>
      <c r="C4505" t="s">
        <v>282</v>
      </c>
      <c r="D4505" t="s">
        <v>357</v>
      </c>
      <c r="E4505">
        <v>9263.4</v>
      </c>
      <c r="F4505">
        <v>9263.4</v>
      </c>
      <c r="G4505">
        <v>6.73</v>
      </c>
      <c r="H4505">
        <v>4</v>
      </c>
    </row>
    <row r="4507" spans="1:8" x14ac:dyDescent="0.35">
      <c r="A4507" t="s">
        <v>245</v>
      </c>
      <c r="B4507">
        <v>7</v>
      </c>
      <c r="C4507" t="s">
        <v>282</v>
      </c>
      <c r="D4507" t="s">
        <v>358</v>
      </c>
      <c r="E4507">
        <v>2516.8000000000002</v>
      </c>
      <c r="F4507">
        <v>2516.8000000000002</v>
      </c>
      <c r="G4507">
        <v>6.9</v>
      </c>
      <c r="H4507">
        <v>4</v>
      </c>
    </row>
    <row r="4509" spans="1:8" x14ac:dyDescent="0.35">
      <c r="A4509" t="s">
        <v>245</v>
      </c>
      <c r="B4509">
        <v>8</v>
      </c>
      <c r="C4509" t="s">
        <v>282</v>
      </c>
      <c r="D4509" t="s">
        <v>359</v>
      </c>
      <c r="E4509">
        <v>17000</v>
      </c>
      <c r="F4509">
        <v>17000</v>
      </c>
      <c r="G4509">
        <v>6.8</v>
      </c>
      <c r="H4509">
        <v>4</v>
      </c>
    </row>
    <row r="4511" spans="1:8" x14ac:dyDescent="0.35">
      <c r="A4511" t="s">
        <v>245</v>
      </c>
      <c r="B4511">
        <v>9</v>
      </c>
      <c r="C4511" t="s">
        <v>282</v>
      </c>
      <c r="D4511" t="s">
        <v>360</v>
      </c>
      <c r="E4511">
        <v>2175.9</v>
      </c>
      <c r="F4511">
        <v>2175.9</v>
      </c>
      <c r="G4511">
        <v>6.5</v>
      </c>
      <c r="H4511">
        <v>4</v>
      </c>
    </row>
    <row r="4513" spans="1:8" x14ac:dyDescent="0.35">
      <c r="A4513" t="s">
        <v>245</v>
      </c>
      <c r="B4513">
        <v>10</v>
      </c>
      <c r="C4513" t="s">
        <v>282</v>
      </c>
      <c r="D4513" t="s">
        <v>361</v>
      </c>
      <c r="E4513">
        <v>15933.9</v>
      </c>
      <c r="F4513">
        <v>15933.9</v>
      </c>
      <c r="G4513">
        <v>6.7</v>
      </c>
      <c r="H4513">
        <v>4</v>
      </c>
    </row>
    <row r="4515" spans="1:8" x14ac:dyDescent="0.35">
      <c r="A4515" t="s">
        <v>245</v>
      </c>
      <c r="B4515">
        <v>11</v>
      </c>
      <c r="C4515" t="s">
        <v>282</v>
      </c>
      <c r="D4515" t="s">
        <v>362</v>
      </c>
      <c r="E4515">
        <v>2751</v>
      </c>
      <c r="F4515">
        <v>2751</v>
      </c>
      <c r="G4515">
        <v>6.82</v>
      </c>
      <c r="H4515">
        <v>4</v>
      </c>
    </row>
    <row r="4517" spans="1:8" x14ac:dyDescent="0.35">
      <c r="A4517" t="s">
        <v>245</v>
      </c>
      <c r="B4517">
        <v>12</v>
      </c>
      <c r="C4517" t="s">
        <v>282</v>
      </c>
      <c r="D4517" t="s">
        <v>363</v>
      </c>
      <c r="E4517">
        <v>17097.099999999999</v>
      </c>
      <c r="F4517">
        <v>17097.099999999999</v>
      </c>
      <c r="G4517">
        <v>6.79</v>
      </c>
      <c r="H4517">
        <v>4</v>
      </c>
    </row>
    <row r="4519" spans="1:8" x14ac:dyDescent="0.35">
      <c r="A4519" t="s">
        <v>245</v>
      </c>
      <c r="B4519">
        <v>13</v>
      </c>
      <c r="C4519" t="s">
        <v>282</v>
      </c>
      <c r="D4519" t="s">
        <v>364</v>
      </c>
      <c r="E4519">
        <v>2510.8000000000002</v>
      </c>
      <c r="F4519">
        <v>2510.8000000000002</v>
      </c>
      <c r="G4519">
        <v>6.9</v>
      </c>
      <c r="H4519">
        <v>4</v>
      </c>
    </row>
    <row r="4521" spans="1:8" x14ac:dyDescent="0.35">
      <c r="A4521" t="s">
        <v>245</v>
      </c>
      <c r="B4521">
        <v>14</v>
      </c>
      <c r="C4521" t="s">
        <v>282</v>
      </c>
      <c r="D4521" t="s">
        <v>365</v>
      </c>
      <c r="E4521">
        <v>16570.3</v>
      </c>
      <c r="F4521">
        <v>16570.3</v>
      </c>
      <c r="G4521">
        <v>6.82</v>
      </c>
      <c r="H4521">
        <v>4</v>
      </c>
    </row>
    <row r="4523" spans="1:8" x14ac:dyDescent="0.35">
      <c r="A4523" t="s">
        <v>245</v>
      </c>
      <c r="B4523">
        <v>15</v>
      </c>
      <c r="C4523" t="s">
        <v>282</v>
      </c>
      <c r="D4523" t="s">
        <v>366</v>
      </c>
      <c r="E4523">
        <v>2172.8000000000002</v>
      </c>
      <c r="F4523">
        <v>2172.8000000000002</v>
      </c>
      <c r="G4523">
        <v>6.5</v>
      </c>
      <c r="H4523">
        <v>4</v>
      </c>
    </row>
    <row r="4525" spans="1:8" x14ac:dyDescent="0.35">
      <c r="A4525" t="s">
        <v>245</v>
      </c>
      <c r="B4525">
        <v>16</v>
      </c>
      <c r="C4525" t="s">
        <v>282</v>
      </c>
      <c r="D4525" t="s">
        <v>367</v>
      </c>
      <c r="E4525">
        <v>7758.2</v>
      </c>
      <c r="F4525">
        <v>7758.2</v>
      </c>
      <c r="G4525">
        <v>6.72</v>
      </c>
      <c r="H4525">
        <v>4</v>
      </c>
    </row>
    <row r="4527" spans="1:8" x14ac:dyDescent="0.35">
      <c r="A4527" t="s">
        <v>245</v>
      </c>
      <c r="B4527">
        <v>17</v>
      </c>
      <c r="C4527" t="s">
        <v>282</v>
      </c>
      <c r="D4527" t="s">
        <v>368</v>
      </c>
      <c r="E4527">
        <v>2762.1</v>
      </c>
      <c r="F4527">
        <v>2762.1</v>
      </c>
      <c r="G4527">
        <v>6.82</v>
      </c>
      <c r="H4527">
        <v>4</v>
      </c>
    </row>
    <row r="4529" spans="1:8" x14ac:dyDescent="0.35">
      <c r="A4529" t="s">
        <v>245</v>
      </c>
      <c r="B4529">
        <v>18</v>
      </c>
      <c r="C4529" t="s">
        <v>282</v>
      </c>
      <c r="D4529" t="s">
        <v>369</v>
      </c>
      <c r="E4529">
        <v>10973.2</v>
      </c>
      <c r="F4529">
        <v>10973.2</v>
      </c>
      <c r="G4529">
        <v>6.71</v>
      </c>
      <c r="H4529">
        <v>4</v>
      </c>
    </row>
    <row r="4531" spans="1:8" x14ac:dyDescent="0.35">
      <c r="A4531" t="s">
        <v>245</v>
      </c>
      <c r="B4531">
        <v>19</v>
      </c>
      <c r="C4531" t="s">
        <v>282</v>
      </c>
      <c r="D4531" t="s">
        <v>370</v>
      </c>
      <c r="E4531">
        <v>2761.1</v>
      </c>
      <c r="F4531">
        <v>2761.1</v>
      </c>
      <c r="G4531">
        <v>6.82</v>
      </c>
      <c r="H4531">
        <v>4</v>
      </c>
    </row>
    <row r="4533" spans="1:8" x14ac:dyDescent="0.35">
      <c r="A4533" t="s">
        <v>245</v>
      </c>
      <c r="B4533">
        <v>20</v>
      </c>
      <c r="C4533" t="s">
        <v>282</v>
      </c>
      <c r="D4533" t="s">
        <v>371</v>
      </c>
      <c r="E4533">
        <v>11081.7</v>
      </c>
      <c r="F4533">
        <v>11081.7</v>
      </c>
      <c r="G4533">
        <v>6.81</v>
      </c>
      <c r="H4533">
        <v>4</v>
      </c>
    </row>
    <row r="4535" spans="1:8" x14ac:dyDescent="0.35">
      <c r="A4535" t="s">
        <v>245</v>
      </c>
      <c r="B4535">
        <v>21</v>
      </c>
      <c r="C4535" t="s">
        <v>282</v>
      </c>
      <c r="D4535" t="s">
        <v>372</v>
      </c>
      <c r="E4535">
        <v>2172.6</v>
      </c>
      <c r="F4535">
        <v>2172.6</v>
      </c>
      <c r="G4535">
        <v>6.5</v>
      </c>
      <c r="H4535">
        <v>4</v>
      </c>
    </row>
    <row r="4537" spans="1:8" x14ac:dyDescent="0.35">
      <c r="A4537" t="s">
        <v>245</v>
      </c>
      <c r="B4537">
        <v>22</v>
      </c>
      <c r="C4537" t="s">
        <v>282</v>
      </c>
      <c r="D4537" t="s">
        <v>373</v>
      </c>
      <c r="E4537">
        <v>7931.2</v>
      </c>
      <c r="F4537">
        <v>7931.2</v>
      </c>
      <c r="G4537">
        <v>6.71</v>
      </c>
      <c r="H4537">
        <v>4</v>
      </c>
    </row>
    <row r="4539" spans="1:8" x14ac:dyDescent="0.35">
      <c r="A4539" t="s">
        <v>245</v>
      </c>
      <c r="B4539">
        <v>23</v>
      </c>
      <c r="C4539" t="s">
        <v>282</v>
      </c>
      <c r="D4539" t="s">
        <v>374</v>
      </c>
      <c r="E4539">
        <v>2509</v>
      </c>
      <c r="F4539">
        <v>2509</v>
      </c>
      <c r="G4539">
        <v>6.9</v>
      </c>
      <c r="H4539">
        <v>4</v>
      </c>
    </row>
    <row r="4541" spans="1:8" x14ac:dyDescent="0.35">
      <c r="A4541" t="s">
        <v>245</v>
      </c>
      <c r="B4541">
        <v>24</v>
      </c>
      <c r="C4541" t="s">
        <v>282</v>
      </c>
      <c r="D4541" t="s">
        <v>375</v>
      </c>
      <c r="E4541">
        <v>16736.900000000001</v>
      </c>
      <c r="F4541">
        <v>16736.900000000001</v>
      </c>
      <c r="G4541">
        <v>6.81</v>
      </c>
      <c r="H4541">
        <v>4</v>
      </c>
    </row>
    <row r="4543" spans="1:8" x14ac:dyDescent="0.35">
      <c r="A4543" t="s">
        <v>248</v>
      </c>
      <c r="B4543">
        <v>1</v>
      </c>
      <c r="C4543" t="s">
        <v>282</v>
      </c>
      <c r="D4543" t="s">
        <v>352</v>
      </c>
      <c r="E4543">
        <v>2772.9</v>
      </c>
      <c r="F4543">
        <v>2772.9</v>
      </c>
      <c r="G4543">
        <v>6.81</v>
      </c>
      <c r="H4543">
        <v>4</v>
      </c>
    </row>
    <row r="4545" spans="1:8" x14ac:dyDescent="0.35">
      <c r="A4545" t="s">
        <v>248</v>
      </c>
      <c r="B4545">
        <v>2</v>
      </c>
      <c r="C4545" t="s">
        <v>282</v>
      </c>
      <c r="D4545" t="s">
        <v>353</v>
      </c>
      <c r="E4545">
        <v>10559.5</v>
      </c>
      <c r="F4545">
        <v>10559.5</v>
      </c>
      <c r="G4545">
        <v>6.74</v>
      </c>
      <c r="H4545">
        <v>4</v>
      </c>
    </row>
    <row r="4547" spans="1:8" x14ac:dyDescent="0.35">
      <c r="A4547" t="s">
        <v>248</v>
      </c>
      <c r="B4547">
        <v>3</v>
      </c>
      <c r="C4547" t="s">
        <v>282</v>
      </c>
      <c r="D4547" t="s">
        <v>354</v>
      </c>
      <c r="E4547">
        <v>2215.4</v>
      </c>
      <c r="F4547">
        <v>2215.4</v>
      </c>
      <c r="G4547">
        <v>7</v>
      </c>
      <c r="H4547">
        <v>4</v>
      </c>
    </row>
    <row r="4549" spans="1:8" x14ac:dyDescent="0.35">
      <c r="A4549" t="s">
        <v>248</v>
      </c>
      <c r="B4549">
        <v>4</v>
      </c>
      <c r="C4549" t="s">
        <v>282</v>
      </c>
      <c r="D4549" t="s">
        <v>355</v>
      </c>
      <c r="E4549">
        <v>9141.2999999999993</v>
      </c>
      <c r="F4549">
        <v>9141.2999999999993</v>
      </c>
      <c r="G4549">
        <v>6.74</v>
      </c>
      <c r="H4549">
        <v>4</v>
      </c>
    </row>
    <row r="4551" spans="1:8" x14ac:dyDescent="0.35">
      <c r="A4551" t="s">
        <v>248</v>
      </c>
      <c r="B4551">
        <v>5</v>
      </c>
      <c r="C4551" t="s">
        <v>282</v>
      </c>
      <c r="D4551" t="s">
        <v>356</v>
      </c>
      <c r="E4551">
        <v>2929</v>
      </c>
      <c r="F4551">
        <v>2929</v>
      </c>
      <c r="G4551">
        <v>6.77</v>
      </c>
      <c r="H4551">
        <v>4</v>
      </c>
    </row>
    <row r="4553" spans="1:8" x14ac:dyDescent="0.35">
      <c r="A4553" t="s">
        <v>248</v>
      </c>
      <c r="B4553">
        <v>6</v>
      </c>
      <c r="C4553" t="s">
        <v>282</v>
      </c>
      <c r="D4553" t="s">
        <v>357</v>
      </c>
      <c r="E4553">
        <v>10658.6</v>
      </c>
      <c r="F4553">
        <v>10658.6</v>
      </c>
      <c r="G4553">
        <v>6.74</v>
      </c>
      <c r="H4553">
        <v>4</v>
      </c>
    </row>
    <row r="4555" spans="1:8" x14ac:dyDescent="0.35">
      <c r="A4555" t="s">
        <v>248</v>
      </c>
      <c r="B4555">
        <v>7</v>
      </c>
      <c r="C4555" t="s">
        <v>282</v>
      </c>
      <c r="D4555" t="s">
        <v>358</v>
      </c>
      <c r="E4555">
        <v>2764.6</v>
      </c>
      <c r="F4555">
        <v>2764.6</v>
      </c>
      <c r="G4555">
        <v>6.82</v>
      </c>
      <c r="H4555">
        <v>4</v>
      </c>
    </row>
    <row r="4557" spans="1:8" x14ac:dyDescent="0.35">
      <c r="A4557" t="s">
        <v>248</v>
      </c>
      <c r="B4557">
        <v>8</v>
      </c>
      <c r="C4557" t="s">
        <v>282</v>
      </c>
      <c r="D4557" t="s">
        <v>359</v>
      </c>
      <c r="E4557">
        <v>18550.400000000001</v>
      </c>
      <c r="F4557">
        <v>18550.400000000001</v>
      </c>
      <c r="G4557">
        <v>6.72</v>
      </c>
      <c r="H4557">
        <v>4</v>
      </c>
    </row>
    <row r="4559" spans="1:8" x14ac:dyDescent="0.35">
      <c r="A4559" t="s">
        <v>248</v>
      </c>
      <c r="B4559">
        <v>9</v>
      </c>
      <c r="C4559" t="s">
        <v>282</v>
      </c>
      <c r="D4559" t="s">
        <v>360</v>
      </c>
      <c r="E4559">
        <v>2204.4</v>
      </c>
      <c r="F4559">
        <v>2204.4</v>
      </c>
      <c r="G4559">
        <v>7.01</v>
      </c>
      <c r="H4559">
        <v>4</v>
      </c>
    </row>
    <row r="4561" spans="1:8" x14ac:dyDescent="0.35">
      <c r="A4561" t="s">
        <v>248</v>
      </c>
      <c r="B4561">
        <v>10</v>
      </c>
      <c r="C4561" t="s">
        <v>282</v>
      </c>
      <c r="D4561" t="s">
        <v>361</v>
      </c>
      <c r="E4561">
        <v>17293.900000000001</v>
      </c>
      <c r="F4561">
        <v>17293.900000000001</v>
      </c>
      <c r="G4561">
        <v>6.78</v>
      </c>
      <c r="H4561">
        <v>4</v>
      </c>
    </row>
    <row r="4563" spans="1:8" x14ac:dyDescent="0.35">
      <c r="A4563" t="s">
        <v>248</v>
      </c>
      <c r="B4563">
        <v>11</v>
      </c>
      <c r="C4563" t="s">
        <v>282</v>
      </c>
      <c r="D4563" t="s">
        <v>362</v>
      </c>
      <c r="E4563">
        <v>2919.9</v>
      </c>
      <c r="F4563">
        <v>2919.9</v>
      </c>
      <c r="G4563">
        <v>6.77</v>
      </c>
      <c r="H4563">
        <v>4</v>
      </c>
    </row>
    <row r="4565" spans="1:8" x14ac:dyDescent="0.35">
      <c r="A4565" t="s">
        <v>248</v>
      </c>
      <c r="B4565">
        <v>12</v>
      </c>
      <c r="C4565" t="s">
        <v>282</v>
      </c>
      <c r="D4565" t="s">
        <v>363</v>
      </c>
      <c r="E4565">
        <v>18557.2</v>
      </c>
      <c r="F4565">
        <v>18557.2</v>
      </c>
      <c r="G4565">
        <v>6.72</v>
      </c>
      <c r="H4565">
        <v>4</v>
      </c>
    </row>
    <row r="4567" spans="1:8" x14ac:dyDescent="0.35">
      <c r="A4567" t="s">
        <v>248</v>
      </c>
      <c r="B4567">
        <v>13</v>
      </c>
      <c r="C4567" t="s">
        <v>282</v>
      </c>
      <c r="D4567" t="s">
        <v>364</v>
      </c>
      <c r="E4567">
        <v>2761.1</v>
      </c>
      <c r="F4567">
        <v>2761.1</v>
      </c>
      <c r="G4567">
        <v>6.82</v>
      </c>
      <c r="H4567">
        <v>4</v>
      </c>
    </row>
    <row r="4569" spans="1:8" x14ac:dyDescent="0.35">
      <c r="A4569" t="s">
        <v>248</v>
      </c>
      <c r="B4569">
        <v>14</v>
      </c>
      <c r="C4569" t="s">
        <v>282</v>
      </c>
      <c r="D4569" t="s">
        <v>365</v>
      </c>
      <c r="E4569">
        <v>18316.599999999999</v>
      </c>
      <c r="F4569">
        <v>18316.599999999999</v>
      </c>
      <c r="G4569">
        <v>6.73</v>
      </c>
      <c r="H4569">
        <v>4</v>
      </c>
    </row>
    <row r="4571" spans="1:8" x14ac:dyDescent="0.35">
      <c r="A4571" t="s">
        <v>248</v>
      </c>
      <c r="B4571">
        <v>15</v>
      </c>
      <c r="C4571" t="s">
        <v>282</v>
      </c>
      <c r="D4571" t="s">
        <v>366</v>
      </c>
      <c r="E4571">
        <v>2202.6</v>
      </c>
      <c r="F4571">
        <v>2202.6</v>
      </c>
      <c r="G4571">
        <v>7.01</v>
      </c>
      <c r="H4571">
        <v>4</v>
      </c>
    </row>
    <row r="4573" spans="1:8" x14ac:dyDescent="0.35">
      <c r="A4573" t="s">
        <v>248</v>
      </c>
      <c r="B4573">
        <v>16</v>
      </c>
      <c r="C4573" t="s">
        <v>282</v>
      </c>
      <c r="D4573" t="s">
        <v>367</v>
      </c>
      <c r="E4573">
        <v>9014.2000000000007</v>
      </c>
      <c r="F4573">
        <v>9014.2000000000007</v>
      </c>
      <c r="G4573">
        <v>6.75</v>
      </c>
      <c r="H4573">
        <v>4</v>
      </c>
    </row>
    <row r="4575" spans="1:8" x14ac:dyDescent="0.35">
      <c r="A4575" t="s">
        <v>248</v>
      </c>
      <c r="B4575">
        <v>17</v>
      </c>
      <c r="C4575" t="s">
        <v>282</v>
      </c>
      <c r="D4575" t="s">
        <v>368</v>
      </c>
      <c r="E4575">
        <v>2926.1</v>
      </c>
      <c r="F4575">
        <v>2926.1</v>
      </c>
      <c r="G4575">
        <v>6.77</v>
      </c>
      <c r="H4575">
        <v>4</v>
      </c>
    </row>
    <row r="4577" spans="1:8" x14ac:dyDescent="0.35">
      <c r="A4577" t="s">
        <v>248</v>
      </c>
      <c r="B4577">
        <v>18</v>
      </c>
      <c r="C4577" t="s">
        <v>282</v>
      </c>
      <c r="D4577" t="s">
        <v>369</v>
      </c>
      <c r="E4577">
        <v>12786.1</v>
      </c>
      <c r="F4577">
        <v>12786.1</v>
      </c>
      <c r="G4577">
        <v>6.7</v>
      </c>
      <c r="H4577">
        <v>4</v>
      </c>
    </row>
    <row r="4579" spans="1:8" x14ac:dyDescent="0.35">
      <c r="A4579" t="s">
        <v>248</v>
      </c>
      <c r="B4579">
        <v>19</v>
      </c>
      <c r="C4579" t="s">
        <v>282</v>
      </c>
      <c r="D4579" t="s">
        <v>370</v>
      </c>
      <c r="E4579">
        <v>2926.4</v>
      </c>
      <c r="F4579">
        <v>2926.4</v>
      </c>
      <c r="G4579">
        <v>6.77</v>
      </c>
      <c r="H4579">
        <v>4</v>
      </c>
    </row>
    <row r="4581" spans="1:8" x14ac:dyDescent="0.35">
      <c r="A4581" t="s">
        <v>248</v>
      </c>
      <c r="B4581">
        <v>20</v>
      </c>
      <c r="C4581" t="s">
        <v>282</v>
      </c>
      <c r="D4581" t="s">
        <v>371</v>
      </c>
      <c r="E4581">
        <v>12911.9</v>
      </c>
      <c r="F4581">
        <v>12911.9</v>
      </c>
      <c r="G4581">
        <v>6.69</v>
      </c>
      <c r="H4581">
        <v>4</v>
      </c>
    </row>
    <row r="4583" spans="1:8" x14ac:dyDescent="0.35">
      <c r="A4583" t="s">
        <v>248</v>
      </c>
      <c r="B4583">
        <v>21</v>
      </c>
      <c r="C4583" t="s">
        <v>282</v>
      </c>
      <c r="D4583" t="s">
        <v>372</v>
      </c>
      <c r="E4583">
        <v>2202.8000000000002</v>
      </c>
      <c r="F4583">
        <v>2202.8000000000002</v>
      </c>
      <c r="G4583">
        <v>7.01</v>
      </c>
      <c r="H4583">
        <v>4</v>
      </c>
    </row>
    <row r="4585" spans="1:8" x14ac:dyDescent="0.35">
      <c r="A4585" t="s">
        <v>248</v>
      </c>
      <c r="B4585">
        <v>22</v>
      </c>
      <c r="C4585" t="s">
        <v>282</v>
      </c>
      <c r="D4585" t="s">
        <v>373</v>
      </c>
      <c r="E4585">
        <v>9017</v>
      </c>
      <c r="F4585">
        <v>9017</v>
      </c>
      <c r="G4585">
        <v>6.75</v>
      </c>
      <c r="H4585">
        <v>4</v>
      </c>
    </row>
    <row r="4587" spans="1:8" x14ac:dyDescent="0.35">
      <c r="A4587" t="s">
        <v>248</v>
      </c>
      <c r="B4587">
        <v>23</v>
      </c>
      <c r="C4587" t="s">
        <v>282</v>
      </c>
      <c r="D4587" t="s">
        <v>374</v>
      </c>
      <c r="E4587">
        <v>2761.2</v>
      </c>
      <c r="F4587">
        <v>2761.2</v>
      </c>
      <c r="G4587">
        <v>6.82</v>
      </c>
      <c r="H4587">
        <v>4</v>
      </c>
    </row>
    <row r="4589" spans="1:8" x14ac:dyDescent="0.35">
      <c r="A4589" t="s">
        <v>248</v>
      </c>
      <c r="B4589">
        <v>24</v>
      </c>
      <c r="C4589" t="s">
        <v>282</v>
      </c>
      <c r="D4589" t="s">
        <v>375</v>
      </c>
      <c r="E4589">
        <v>18356.2</v>
      </c>
      <c r="F4589">
        <v>18356.2</v>
      </c>
      <c r="G4589">
        <v>6.73</v>
      </c>
      <c r="H4589">
        <v>4</v>
      </c>
    </row>
    <row r="4591" spans="1:8" x14ac:dyDescent="0.35">
      <c r="A4591" t="s">
        <v>251</v>
      </c>
      <c r="B4591">
        <v>1</v>
      </c>
      <c r="C4591" t="s">
        <v>282</v>
      </c>
      <c r="D4591" t="s">
        <v>352</v>
      </c>
      <c r="E4591">
        <v>3548.3</v>
      </c>
      <c r="F4591">
        <v>3548.3</v>
      </c>
      <c r="G4591">
        <v>6.63</v>
      </c>
      <c r="H4591">
        <v>4</v>
      </c>
    </row>
    <row r="4593" spans="1:8" x14ac:dyDescent="0.35">
      <c r="A4593" t="s">
        <v>251</v>
      </c>
      <c r="B4593">
        <v>2</v>
      </c>
      <c r="C4593" t="s">
        <v>282</v>
      </c>
      <c r="D4593" t="s">
        <v>353</v>
      </c>
      <c r="E4593">
        <v>9941</v>
      </c>
      <c r="F4593">
        <v>9941</v>
      </c>
      <c r="G4593">
        <v>6.79</v>
      </c>
      <c r="H4593">
        <v>4</v>
      </c>
    </row>
    <row r="4595" spans="1:8" x14ac:dyDescent="0.35">
      <c r="A4595" t="s">
        <v>251</v>
      </c>
      <c r="B4595">
        <v>3</v>
      </c>
      <c r="C4595" t="s">
        <v>282</v>
      </c>
      <c r="D4595" t="s">
        <v>354</v>
      </c>
      <c r="E4595">
        <v>2462.1</v>
      </c>
      <c r="F4595">
        <v>2462.1</v>
      </c>
      <c r="G4595">
        <v>6.92</v>
      </c>
      <c r="H4595">
        <v>4</v>
      </c>
    </row>
    <row r="4597" spans="1:8" x14ac:dyDescent="0.35">
      <c r="A4597" t="s">
        <v>251</v>
      </c>
      <c r="B4597">
        <v>4</v>
      </c>
      <c r="C4597" t="s">
        <v>282</v>
      </c>
      <c r="D4597" t="s">
        <v>355</v>
      </c>
      <c r="E4597">
        <v>7737.8</v>
      </c>
      <c r="F4597">
        <v>7737.8</v>
      </c>
      <c r="G4597">
        <v>6.72</v>
      </c>
      <c r="H4597">
        <v>4</v>
      </c>
    </row>
    <row r="4599" spans="1:8" x14ac:dyDescent="0.35">
      <c r="A4599" t="s">
        <v>251</v>
      </c>
      <c r="B4599">
        <v>5</v>
      </c>
      <c r="C4599" t="s">
        <v>282</v>
      </c>
      <c r="D4599" t="s">
        <v>356</v>
      </c>
      <c r="E4599">
        <v>3612.6</v>
      </c>
      <c r="F4599">
        <v>3612.6</v>
      </c>
      <c r="G4599">
        <v>6.61</v>
      </c>
      <c r="H4599">
        <v>4</v>
      </c>
    </row>
    <row r="4601" spans="1:8" x14ac:dyDescent="0.35">
      <c r="A4601" t="s">
        <v>251</v>
      </c>
      <c r="B4601">
        <v>6</v>
      </c>
      <c r="C4601" t="s">
        <v>282</v>
      </c>
      <c r="D4601" t="s">
        <v>357</v>
      </c>
      <c r="E4601">
        <v>9957.9</v>
      </c>
      <c r="F4601">
        <v>9957.9</v>
      </c>
      <c r="G4601">
        <v>6.79</v>
      </c>
      <c r="H4601">
        <v>4</v>
      </c>
    </row>
    <row r="4603" spans="1:8" x14ac:dyDescent="0.35">
      <c r="A4603" t="s">
        <v>251</v>
      </c>
      <c r="B4603">
        <v>7</v>
      </c>
      <c r="C4603" t="s">
        <v>282</v>
      </c>
      <c r="D4603" t="s">
        <v>358</v>
      </c>
      <c r="E4603">
        <v>3532.4</v>
      </c>
      <c r="F4603">
        <v>3532.4</v>
      </c>
      <c r="G4603">
        <v>6.63</v>
      </c>
      <c r="H4603">
        <v>4</v>
      </c>
    </row>
    <row r="4605" spans="1:8" x14ac:dyDescent="0.35">
      <c r="A4605" t="s">
        <v>251</v>
      </c>
      <c r="B4605">
        <v>8</v>
      </c>
      <c r="C4605" t="s">
        <v>282</v>
      </c>
      <c r="D4605" t="s">
        <v>359</v>
      </c>
      <c r="E4605">
        <v>16305.9</v>
      </c>
      <c r="F4605">
        <v>16305.9</v>
      </c>
      <c r="G4605">
        <v>6.83</v>
      </c>
      <c r="H4605">
        <v>4</v>
      </c>
    </row>
    <row r="4607" spans="1:8" x14ac:dyDescent="0.35">
      <c r="A4607" t="s">
        <v>251</v>
      </c>
      <c r="B4607">
        <v>9</v>
      </c>
      <c r="C4607" t="s">
        <v>282</v>
      </c>
      <c r="D4607" t="s">
        <v>360</v>
      </c>
      <c r="E4607">
        <v>2445.5</v>
      </c>
      <c r="F4607">
        <v>2445.5</v>
      </c>
      <c r="G4607">
        <v>6.92</v>
      </c>
      <c r="H4607">
        <v>4</v>
      </c>
    </row>
    <row r="4609" spans="1:8" x14ac:dyDescent="0.35">
      <c r="A4609" t="s">
        <v>251</v>
      </c>
      <c r="B4609">
        <v>10</v>
      </c>
      <c r="C4609" t="s">
        <v>282</v>
      </c>
      <c r="D4609" t="s">
        <v>361</v>
      </c>
      <c r="E4609">
        <v>14948.1</v>
      </c>
      <c r="F4609">
        <v>14948.1</v>
      </c>
      <c r="G4609">
        <v>6.75</v>
      </c>
      <c r="H4609">
        <v>4</v>
      </c>
    </row>
    <row r="4611" spans="1:8" x14ac:dyDescent="0.35">
      <c r="A4611" t="s">
        <v>251</v>
      </c>
      <c r="B4611">
        <v>11</v>
      </c>
      <c r="C4611" t="s">
        <v>282</v>
      </c>
      <c r="D4611" t="s">
        <v>362</v>
      </c>
      <c r="E4611">
        <v>3596.8</v>
      </c>
      <c r="F4611">
        <v>3596.8</v>
      </c>
      <c r="G4611">
        <v>6.62</v>
      </c>
      <c r="H4611">
        <v>4</v>
      </c>
    </row>
    <row r="4613" spans="1:8" x14ac:dyDescent="0.35">
      <c r="A4613" t="s">
        <v>251</v>
      </c>
      <c r="B4613">
        <v>12</v>
      </c>
      <c r="C4613" t="s">
        <v>282</v>
      </c>
      <c r="D4613" t="s">
        <v>363</v>
      </c>
      <c r="E4613">
        <v>16361.7</v>
      </c>
      <c r="F4613">
        <v>16361.7</v>
      </c>
      <c r="G4613">
        <v>6.83</v>
      </c>
      <c r="H4613">
        <v>4</v>
      </c>
    </row>
    <row r="4615" spans="1:8" x14ac:dyDescent="0.35">
      <c r="A4615" t="s">
        <v>251</v>
      </c>
      <c r="B4615">
        <v>13</v>
      </c>
      <c r="C4615" t="s">
        <v>282</v>
      </c>
      <c r="D4615" t="s">
        <v>364</v>
      </c>
      <c r="E4615">
        <v>3529.4</v>
      </c>
      <c r="F4615">
        <v>3529.4</v>
      </c>
      <c r="G4615">
        <v>6.63</v>
      </c>
      <c r="H4615">
        <v>4</v>
      </c>
    </row>
    <row r="4617" spans="1:8" x14ac:dyDescent="0.35">
      <c r="A4617" t="s">
        <v>251</v>
      </c>
      <c r="B4617">
        <v>14</v>
      </c>
      <c r="C4617" t="s">
        <v>282</v>
      </c>
      <c r="D4617" t="s">
        <v>365</v>
      </c>
      <c r="E4617">
        <v>15892</v>
      </c>
      <c r="F4617">
        <v>15892</v>
      </c>
      <c r="G4617">
        <v>6.7</v>
      </c>
      <c r="H4617">
        <v>4</v>
      </c>
    </row>
    <row r="4619" spans="1:8" x14ac:dyDescent="0.35">
      <c r="A4619" t="s">
        <v>251</v>
      </c>
      <c r="B4619">
        <v>15</v>
      </c>
      <c r="C4619" t="s">
        <v>282</v>
      </c>
      <c r="D4619" t="s">
        <v>366</v>
      </c>
      <c r="E4619">
        <v>2442.8000000000002</v>
      </c>
      <c r="F4619">
        <v>2442.8000000000002</v>
      </c>
      <c r="G4619">
        <v>6.92</v>
      </c>
      <c r="H4619">
        <v>4</v>
      </c>
    </row>
    <row r="4621" spans="1:8" x14ac:dyDescent="0.35">
      <c r="A4621" t="s">
        <v>251</v>
      </c>
      <c r="B4621">
        <v>16</v>
      </c>
      <c r="C4621" t="s">
        <v>282</v>
      </c>
      <c r="D4621" t="s">
        <v>367</v>
      </c>
      <c r="E4621">
        <v>7357.7</v>
      </c>
      <c r="F4621">
        <v>7357.7</v>
      </c>
      <c r="G4621">
        <v>6.76</v>
      </c>
      <c r="H4621">
        <v>4</v>
      </c>
    </row>
    <row r="4623" spans="1:8" x14ac:dyDescent="0.35">
      <c r="A4623" t="s">
        <v>251</v>
      </c>
      <c r="B4623">
        <v>17</v>
      </c>
      <c r="C4623" t="s">
        <v>282</v>
      </c>
      <c r="D4623" t="s">
        <v>368</v>
      </c>
      <c r="E4623">
        <v>3604.1</v>
      </c>
      <c r="F4623">
        <v>3604.1</v>
      </c>
      <c r="G4623">
        <v>6.62</v>
      </c>
      <c r="H4623">
        <v>4</v>
      </c>
    </row>
    <row r="4625" spans="1:8" x14ac:dyDescent="0.35">
      <c r="A4625" t="s">
        <v>251</v>
      </c>
      <c r="B4625">
        <v>18</v>
      </c>
      <c r="C4625" t="s">
        <v>282</v>
      </c>
      <c r="D4625" t="s">
        <v>369</v>
      </c>
      <c r="E4625">
        <v>9842.5</v>
      </c>
      <c r="F4625">
        <v>9842.5</v>
      </c>
      <c r="G4625">
        <v>6.8</v>
      </c>
      <c r="H4625">
        <v>4</v>
      </c>
    </row>
    <row r="4627" spans="1:8" x14ac:dyDescent="0.35">
      <c r="A4627" t="s">
        <v>251</v>
      </c>
      <c r="B4627">
        <v>19</v>
      </c>
      <c r="C4627" t="s">
        <v>282</v>
      </c>
      <c r="D4627" t="s">
        <v>370</v>
      </c>
      <c r="E4627">
        <v>3604.5</v>
      </c>
      <c r="F4627">
        <v>3604.5</v>
      </c>
      <c r="G4627">
        <v>6.61</v>
      </c>
      <c r="H4627">
        <v>4</v>
      </c>
    </row>
    <row r="4629" spans="1:8" x14ac:dyDescent="0.35">
      <c r="A4629" t="s">
        <v>251</v>
      </c>
      <c r="B4629">
        <v>20</v>
      </c>
      <c r="C4629" t="s">
        <v>282</v>
      </c>
      <c r="D4629" t="s">
        <v>371</v>
      </c>
      <c r="E4629">
        <v>9853.5</v>
      </c>
      <c r="F4629">
        <v>9853.5</v>
      </c>
      <c r="G4629">
        <v>6.8</v>
      </c>
      <c r="H4629">
        <v>4</v>
      </c>
    </row>
    <row r="4631" spans="1:8" x14ac:dyDescent="0.35">
      <c r="A4631" t="s">
        <v>251</v>
      </c>
      <c r="B4631">
        <v>21</v>
      </c>
      <c r="C4631" t="s">
        <v>282</v>
      </c>
      <c r="D4631" t="s">
        <v>372</v>
      </c>
      <c r="E4631">
        <v>2443.1999999999998</v>
      </c>
      <c r="F4631">
        <v>2443.1999999999998</v>
      </c>
      <c r="G4631">
        <v>6.92</v>
      </c>
      <c r="H4631">
        <v>4</v>
      </c>
    </row>
    <row r="4633" spans="1:8" x14ac:dyDescent="0.35">
      <c r="A4633" t="s">
        <v>251</v>
      </c>
      <c r="B4633">
        <v>22</v>
      </c>
      <c r="C4633" t="s">
        <v>282</v>
      </c>
      <c r="D4633" t="s">
        <v>373</v>
      </c>
      <c r="E4633">
        <v>7548.6</v>
      </c>
      <c r="F4633">
        <v>7548.6</v>
      </c>
      <c r="G4633">
        <v>6.74</v>
      </c>
      <c r="H4633">
        <v>4</v>
      </c>
    </row>
    <row r="4635" spans="1:8" x14ac:dyDescent="0.35">
      <c r="A4635" t="s">
        <v>251</v>
      </c>
      <c r="B4635">
        <v>23</v>
      </c>
      <c r="C4635" t="s">
        <v>282</v>
      </c>
      <c r="D4635" t="s">
        <v>374</v>
      </c>
      <c r="E4635">
        <v>3529.7</v>
      </c>
      <c r="F4635">
        <v>3529.7</v>
      </c>
      <c r="G4635">
        <v>6.63</v>
      </c>
      <c r="H4635">
        <v>4</v>
      </c>
    </row>
    <row r="4637" spans="1:8" x14ac:dyDescent="0.35">
      <c r="A4637" t="s">
        <v>251</v>
      </c>
      <c r="B4637">
        <v>24</v>
      </c>
      <c r="C4637" t="s">
        <v>282</v>
      </c>
      <c r="D4637" t="s">
        <v>375</v>
      </c>
      <c r="E4637">
        <v>15948.5</v>
      </c>
      <c r="F4637">
        <v>15948.5</v>
      </c>
      <c r="G4637">
        <v>6.7</v>
      </c>
      <c r="H4637">
        <v>4</v>
      </c>
    </row>
    <row r="4639" spans="1:8" x14ac:dyDescent="0.35">
      <c r="A4639" t="s">
        <v>254</v>
      </c>
      <c r="B4639">
        <v>1</v>
      </c>
      <c r="C4639" t="s">
        <v>282</v>
      </c>
      <c r="D4639" t="s">
        <v>352</v>
      </c>
      <c r="E4639">
        <v>4381.7</v>
      </c>
      <c r="F4639">
        <v>4381.7</v>
      </c>
      <c r="G4639">
        <v>6.77</v>
      </c>
      <c r="H4639">
        <v>4</v>
      </c>
    </row>
    <row r="4641" spans="1:8" x14ac:dyDescent="0.35">
      <c r="A4641" t="s">
        <v>254</v>
      </c>
      <c r="B4641">
        <v>2</v>
      </c>
      <c r="C4641" t="s">
        <v>282</v>
      </c>
      <c r="D4641" t="s">
        <v>353</v>
      </c>
      <c r="E4641">
        <v>12319.8</v>
      </c>
      <c r="F4641">
        <v>12319.8</v>
      </c>
      <c r="G4641">
        <v>6.73</v>
      </c>
      <c r="H4641">
        <v>4</v>
      </c>
    </row>
    <row r="4643" spans="1:8" x14ac:dyDescent="0.35">
      <c r="A4643" t="s">
        <v>254</v>
      </c>
      <c r="B4643">
        <v>3</v>
      </c>
      <c r="C4643" t="s">
        <v>282</v>
      </c>
      <c r="D4643" t="s">
        <v>354</v>
      </c>
      <c r="E4643">
        <v>3328</v>
      </c>
      <c r="F4643">
        <v>3328</v>
      </c>
      <c r="G4643">
        <v>6.67</v>
      </c>
      <c r="H4643">
        <v>4</v>
      </c>
    </row>
    <row r="4645" spans="1:8" x14ac:dyDescent="0.35">
      <c r="A4645" t="s">
        <v>254</v>
      </c>
      <c r="B4645">
        <v>4</v>
      </c>
      <c r="C4645" t="s">
        <v>282</v>
      </c>
      <c r="D4645" t="s">
        <v>355</v>
      </c>
      <c r="E4645">
        <v>10487.3</v>
      </c>
      <c r="F4645">
        <v>10487.3</v>
      </c>
      <c r="G4645">
        <v>6.75</v>
      </c>
      <c r="H4645">
        <v>4</v>
      </c>
    </row>
    <row r="4647" spans="1:8" x14ac:dyDescent="0.35">
      <c r="A4647" t="s">
        <v>254</v>
      </c>
      <c r="B4647">
        <v>5</v>
      </c>
      <c r="C4647" t="s">
        <v>282</v>
      </c>
      <c r="D4647" t="s">
        <v>356</v>
      </c>
      <c r="E4647">
        <v>4642.8</v>
      </c>
      <c r="F4647">
        <v>4642.8</v>
      </c>
      <c r="G4647">
        <v>6.72</v>
      </c>
      <c r="H4647">
        <v>4</v>
      </c>
    </row>
    <row r="4649" spans="1:8" x14ac:dyDescent="0.35">
      <c r="A4649" t="s">
        <v>254</v>
      </c>
      <c r="B4649">
        <v>6</v>
      </c>
      <c r="C4649" t="s">
        <v>282</v>
      </c>
      <c r="D4649" t="s">
        <v>357</v>
      </c>
      <c r="E4649">
        <v>12677.3</v>
      </c>
      <c r="F4649">
        <v>12677.3</v>
      </c>
      <c r="G4649">
        <v>6.71</v>
      </c>
      <c r="H4649">
        <v>4</v>
      </c>
    </row>
    <row r="4651" spans="1:8" x14ac:dyDescent="0.35">
      <c r="A4651" t="s">
        <v>254</v>
      </c>
      <c r="B4651">
        <v>7</v>
      </c>
      <c r="C4651" t="s">
        <v>282</v>
      </c>
      <c r="D4651" t="s">
        <v>358</v>
      </c>
      <c r="E4651">
        <v>4365.1000000000004</v>
      </c>
      <c r="F4651">
        <v>4365.1000000000004</v>
      </c>
      <c r="G4651">
        <v>6.77</v>
      </c>
      <c r="H4651">
        <v>4</v>
      </c>
    </row>
    <row r="4653" spans="1:8" x14ac:dyDescent="0.35">
      <c r="A4653" t="s">
        <v>254</v>
      </c>
      <c r="B4653">
        <v>8</v>
      </c>
      <c r="C4653" t="s">
        <v>282</v>
      </c>
      <c r="D4653" t="s">
        <v>359</v>
      </c>
      <c r="E4653">
        <v>19754.2</v>
      </c>
      <c r="F4653">
        <v>19754.2</v>
      </c>
      <c r="G4653">
        <v>6.8</v>
      </c>
      <c r="H4653">
        <v>4</v>
      </c>
    </row>
    <row r="4655" spans="1:8" x14ac:dyDescent="0.35">
      <c r="A4655" t="s">
        <v>254</v>
      </c>
      <c r="B4655">
        <v>9</v>
      </c>
      <c r="C4655" t="s">
        <v>282</v>
      </c>
      <c r="D4655" t="s">
        <v>360</v>
      </c>
      <c r="E4655">
        <v>3357.9</v>
      </c>
      <c r="F4655">
        <v>3357.9</v>
      </c>
      <c r="G4655">
        <v>6.66</v>
      </c>
      <c r="H4655">
        <v>4</v>
      </c>
    </row>
    <row r="4657" spans="1:8" x14ac:dyDescent="0.35">
      <c r="A4657" t="s">
        <v>254</v>
      </c>
      <c r="B4657">
        <v>10</v>
      </c>
      <c r="C4657" t="s">
        <v>282</v>
      </c>
      <c r="D4657" t="s">
        <v>361</v>
      </c>
      <c r="E4657">
        <v>17713.7</v>
      </c>
      <c r="F4657">
        <v>17713.7</v>
      </c>
      <c r="G4657">
        <v>6.76</v>
      </c>
      <c r="H4657">
        <v>4</v>
      </c>
    </row>
    <row r="4659" spans="1:8" x14ac:dyDescent="0.35">
      <c r="A4659" t="s">
        <v>254</v>
      </c>
      <c r="B4659">
        <v>11</v>
      </c>
      <c r="C4659" t="s">
        <v>282</v>
      </c>
      <c r="D4659" t="s">
        <v>362</v>
      </c>
      <c r="E4659">
        <v>4628.3999999999996</v>
      </c>
      <c r="F4659">
        <v>4628.3999999999996</v>
      </c>
      <c r="G4659">
        <v>6.73</v>
      </c>
      <c r="H4659">
        <v>4</v>
      </c>
    </row>
    <row r="4661" spans="1:8" x14ac:dyDescent="0.35">
      <c r="A4661" t="s">
        <v>254</v>
      </c>
      <c r="B4661">
        <v>12</v>
      </c>
      <c r="C4661" t="s">
        <v>282</v>
      </c>
      <c r="D4661" t="s">
        <v>363</v>
      </c>
      <c r="E4661">
        <v>19787.8</v>
      </c>
      <c r="F4661">
        <v>19787.8</v>
      </c>
      <c r="G4661">
        <v>6.8</v>
      </c>
      <c r="H4661">
        <v>4</v>
      </c>
    </row>
    <row r="4663" spans="1:8" x14ac:dyDescent="0.35">
      <c r="A4663" t="s">
        <v>254</v>
      </c>
      <c r="B4663">
        <v>13</v>
      </c>
      <c r="C4663" t="s">
        <v>282</v>
      </c>
      <c r="D4663" t="s">
        <v>364</v>
      </c>
      <c r="E4663">
        <v>4369</v>
      </c>
      <c r="F4663">
        <v>4369</v>
      </c>
      <c r="G4663">
        <v>6.77</v>
      </c>
      <c r="H4663">
        <v>4</v>
      </c>
    </row>
    <row r="4665" spans="1:8" x14ac:dyDescent="0.35">
      <c r="A4665" t="s">
        <v>254</v>
      </c>
      <c r="B4665">
        <v>14</v>
      </c>
      <c r="C4665" t="s">
        <v>282</v>
      </c>
      <c r="D4665" t="s">
        <v>365</v>
      </c>
      <c r="E4665">
        <v>19256.2</v>
      </c>
      <c r="F4665">
        <v>19256.2</v>
      </c>
      <c r="G4665">
        <v>6.82</v>
      </c>
      <c r="H4665">
        <v>4</v>
      </c>
    </row>
    <row r="4667" spans="1:8" x14ac:dyDescent="0.35">
      <c r="A4667" t="s">
        <v>254</v>
      </c>
      <c r="B4667">
        <v>15</v>
      </c>
      <c r="C4667" t="s">
        <v>282</v>
      </c>
      <c r="D4667" t="s">
        <v>366</v>
      </c>
      <c r="E4667">
        <v>3315.5</v>
      </c>
      <c r="F4667">
        <v>3315.5</v>
      </c>
      <c r="G4667">
        <v>6.67</v>
      </c>
      <c r="H4667">
        <v>4</v>
      </c>
    </row>
    <row r="4669" spans="1:8" x14ac:dyDescent="0.35">
      <c r="A4669" t="s">
        <v>254</v>
      </c>
      <c r="B4669">
        <v>16</v>
      </c>
      <c r="C4669" t="s">
        <v>282</v>
      </c>
      <c r="D4669" t="s">
        <v>367</v>
      </c>
      <c r="E4669">
        <v>10432.200000000001</v>
      </c>
      <c r="F4669">
        <v>10432.200000000001</v>
      </c>
      <c r="G4669">
        <v>6.75</v>
      </c>
      <c r="H4669">
        <v>4</v>
      </c>
    </row>
    <row r="4671" spans="1:8" x14ac:dyDescent="0.35">
      <c r="A4671" t="s">
        <v>254</v>
      </c>
      <c r="B4671">
        <v>17</v>
      </c>
      <c r="C4671" t="s">
        <v>282</v>
      </c>
      <c r="D4671" t="s">
        <v>368</v>
      </c>
      <c r="E4671">
        <v>4639.7</v>
      </c>
      <c r="F4671">
        <v>4639.7</v>
      </c>
      <c r="G4671">
        <v>6.72</v>
      </c>
      <c r="H4671">
        <v>4</v>
      </c>
    </row>
    <row r="4673" spans="1:8" x14ac:dyDescent="0.35">
      <c r="A4673" t="s">
        <v>254</v>
      </c>
      <c r="B4673">
        <v>18</v>
      </c>
      <c r="C4673" t="s">
        <v>282</v>
      </c>
      <c r="D4673" t="s">
        <v>369</v>
      </c>
      <c r="E4673">
        <v>13173.7</v>
      </c>
      <c r="F4673">
        <v>13173.7</v>
      </c>
      <c r="G4673">
        <v>6.68</v>
      </c>
      <c r="H4673">
        <v>4</v>
      </c>
    </row>
    <row r="4675" spans="1:8" x14ac:dyDescent="0.35">
      <c r="A4675" t="s">
        <v>254</v>
      </c>
      <c r="B4675">
        <v>19</v>
      </c>
      <c r="C4675" t="s">
        <v>282</v>
      </c>
      <c r="D4675" t="s">
        <v>370</v>
      </c>
      <c r="E4675">
        <v>4635.3999999999996</v>
      </c>
      <c r="F4675">
        <v>4635.3999999999996</v>
      </c>
      <c r="G4675">
        <v>6.73</v>
      </c>
      <c r="H4675">
        <v>4</v>
      </c>
    </row>
    <row r="4677" spans="1:8" x14ac:dyDescent="0.35">
      <c r="A4677" t="s">
        <v>254</v>
      </c>
      <c r="B4677">
        <v>20</v>
      </c>
      <c r="C4677" t="s">
        <v>282</v>
      </c>
      <c r="D4677" t="s">
        <v>371</v>
      </c>
      <c r="E4677">
        <v>13538.8</v>
      </c>
      <c r="F4677">
        <v>13538.8</v>
      </c>
      <c r="G4677">
        <v>6.83</v>
      </c>
      <c r="H4677">
        <v>4</v>
      </c>
    </row>
    <row r="4679" spans="1:8" x14ac:dyDescent="0.35">
      <c r="A4679" t="s">
        <v>254</v>
      </c>
      <c r="B4679">
        <v>21</v>
      </c>
      <c r="C4679" t="s">
        <v>282</v>
      </c>
      <c r="D4679" t="s">
        <v>372</v>
      </c>
      <c r="E4679">
        <v>3311.3</v>
      </c>
      <c r="F4679">
        <v>3311.3</v>
      </c>
      <c r="G4679">
        <v>6.67</v>
      </c>
      <c r="H4679">
        <v>4</v>
      </c>
    </row>
    <row r="4681" spans="1:8" x14ac:dyDescent="0.35">
      <c r="A4681" t="s">
        <v>254</v>
      </c>
      <c r="B4681">
        <v>22</v>
      </c>
      <c r="C4681" t="s">
        <v>282</v>
      </c>
      <c r="D4681" t="s">
        <v>373</v>
      </c>
      <c r="E4681">
        <v>10428.9</v>
      </c>
      <c r="F4681">
        <v>10428.9</v>
      </c>
      <c r="G4681">
        <v>6.75</v>
      </c>
      <c r="H4681">
        <v>4</v>
      </c>
    </row>
    <row r="4683" spans="1:8" x14ac:dyDescent="0.35">
      <c r="A4683" t="s">
        <v>254</v>
      </c>
      <c r="B4683">
        <v>23</v>
      </c>
      <c r="C4683" t="s">
        <v>282</v>
      </c>
      <c r="D4683" t="s">
        <v>374</v>
      </c>
      <c r="E4683">
        <v>4365</v>
      </c>
      <c r="F4683">
        <v>4365</v>
      </c>
      <c r="G4683">
        <v>6.77</v>
      </c>
      <c r="H4683">
        <v>4</v>
      </c>
    </row>
    <row r="4685" spans="1:8" x14ac:dyDescent="0.35">
      <c r="A4685" t="s">
        <v>254</v>
      </c>
      <c r="B4685">
        <v>24</v>
      </c>
      <c r="C4685" t="s">
        <v>282</v>
      </c>
      <c r="D4685" t="s">
        <v>375</v>
      </c>
      <c r="E4685">
        <v>19311.900000000001</v>
      </c>
      <c r="F4685">
        <v>19311.900000000001</v>
      </c>
      <c r="G4685">
        <v>6.82</v>
      </c>
      <c r="H4685">
        <v>4</v>
      </c>
    </row>
    <row r="4687" spans="1:8" x14ac:dyDescent="0.35">
      <c r="A4687" t="s">
        <v>257</v>
      </c>
      <c r="B4687">
        <v>1</v>
      </c>
      <c r="C4687" t="s">
        <v>282</v>
      </c>
      <c r="D4687" t="s">
        <v>352</v>
      </c>
      <c r="E4687">
        <v>2096.4</v>
      </c>
      <c r="F4687">
        <v>2096.4</v>
      </c>
      <c r="G4687">
        <v>6.52</v>
      </c>
      <c r="H4687">
        <v>4</v>
      </c>
    </row>
    <row r="4689" spans="1:8" x14ac:dyDescent="0.35">
      <c r="A4689" t="s">
        <v>257</v>
      </c>
      <c r="B4689">
        <v>2</v>
      </c>
      <c r="C4689" t="s">
        <v>282</v>
      </c>
      <c r="D4689" t="s">
        <v>353</v>
      </c>
      <c r="E4689">
        <v>8160.3</v>
      </c>
      <c r="F4689">
        <v>8160.3</v>
      </c>
      <c r="G4689">
        <v>6.83</v>
      </c>
      <c r="H4689">
        <v>4</v>
      </c>
    </row>
    <row r="4691" spans="1:8" x14ac:dyDescent="0.35">
      <c r="A4691" t="s">
        <v>257</v>
      </c>
      <c r="B4691">
        <v>3</v>
      </c>
      <c r="C4691" t="s">
        <v>282</v>
      </c>
      <c r="D4691" t="s">
        <v>354</v>
      </c>
      <c r="E4691">
        <v>1583.3</v>
      </c>
      <c r="F4691">
        <v>1583.3</v>
      </c>
      <c r="G4691">
        <v>6.71</v>
      </c>
      <c r="H4691">
        <v>4</v>
      </c>
    </row>
    <row r="4693" spans="1:8" x14ac:dyDescent="0.35">
      <c r="A4693" t="s">
        <v>257</v>
      </c>
      <c r="B4693">
        <v>4</v>
      </c>
      <c r="C4693" t="s">
        <v>282</v>
      </c>
      <c r="D4693" t="s">
        <v>355</v>
      </c>
      <c r="E4693">
        <v>6362.6</v>
      </c>
      <c r="F4693">
        <v>6362.6</v>
      </c>
      <c r="G4693">
        <v>6.7</v>
      </c>
      <c r="H4693">
        <v>4</v>
      </c>
    </row>
    <row r="4695" spans="1:8" x14ac:dyDescent="0.35">
      <c r="A4695" t="s">
        <v>257</v>
      </c>
      <c r="B4695">
        <v>5</v>
      </c>
      <c r="C4695" t="s">
        <v>282</v>
      </c>
      <c r="D4695" t="s">
        <v>356</v>
      </c>
      <c r="E4695">
        <v>2367.5</v>
      </c>
      <c r="F4695">
        <v>2367.5</v>
      </c>
      <c r="G4695">
        <v>6.95</v>
      </c>
      <c r="H4695">
        <v>4</v>
      </c>
    </row>
    <row r="4697" spans="1:8" x14ac:dyDescent="0.35">
      <c r="A4697" t="s">
        <v>257</v>
      </c>
      <c r="B4697">
        <v>6</v>
      </c>
      <c r="C4697" t="s">
        <v>282</v>
      </c>
      <c r="D4697" t="s">
        <v>357</v>
      </c>
      <c r="E4697">
        <v>8214.7999999999993</v>
      </c>
      <c r="F4697">
        <v>8214.7999999999993</v>
      </c>
      <c r="G4697">
        <v>6.82</v>
      </c>
      <c r="H4697">
        <v>4</v>
      </c>
    </row>
    <row r="4699" spans="1:8" x14ac:dyDescent="0.35">
      <c r="A4699" t="s">
        <v>257</v>
      </c>
      <c r="B4699">
        <v>7</v>
      </c>
      <c r="C4699" t="s">
        <v>282</v>
      </c>
      <c r="D4699" t="s">
        <v>358</v>
      </c>
      <c r="E4699">
        <v>2071.8000000000002</v>
      </c>
      <c r="F4699">
        <v>2071.8000000000002</v>
      </c>
      <c r="G4699">
        <v>6.53</v>
      </c>
      <c r="H4699">
        <v>4</v>
      </c>
    </row>
    <row r="4701" spans="1:8" x14ac:dyDescent="0.35">
      <c r="A4701" t="s">
        <v>257</v>
      </c>
      <c r="B4701">
        <v>8</v>
      </c>
      <c r="C4701" t="s">
        <v>282</v>
      </c>
      <c r="D4701" t="s">
        <v>359</v>
      </c>
      <c r="E4701">
        <v>13145.1</v>
      </c>
      <c r="F4701">
        <v>13145.1</v>
      </c>
      <c r="G4701">
        <v>6.68</v>
      </c>
      <c r="H4701">
        <v>4</v>
      </c>
    </row>
    <row r="4703" spans="1:8" x14ac:dyDescent="0.35">
      <c r="A4703" t="s">
        <v>257</v>
      </c>
      <c r="B4703">
        <v>9</v>
      </c>
      <c r="C4703" t="s">
        <v>282</v>
      </c>
      <c r="D4703" t="s">
        <v>360</v>
      </c>
      <c r="E4703">
        <v>1560</v>
      </c>
      <c r="F4703">
        <v>1560</v>
      </c>
      <c r="G4703">
        <v>6.72</v>
      </c>
      <c r="H4703">
        <v>4</v>
      </c>
    </row>
    <row r="4705" spans="1:8" x14ac:dyDescent="0.35">
      <c r="A4705" t="s">
        <v>257</v>
      </c>
      <c r="B4705">
        <v>10</v>
      </c>
      <c r="C4705" t="s">
        <v>282</v>
      </c>
      <c r="D4705" t="s">
        <v>361</v>
      </c>
      <c r="E4705">
        <v>12105</v>
      </c>
      <c r="F4705">
        <v>12105</v>
      </c>
      <c r="G4705">
        <v>6.74</v>
      </c>
      <c r="H4705">
        <v>4</v>
      </c>
    </row>
    <row r="4707" spans="1:8" x14ac:dyDescent="0.35">
      <c r="A4707" t="s">
        <v>257</v>
      </c>
      <c r="B4707">
        <v>11</v>
      </c>
      <c r="C4707" t="s">
        <v>282</v>
      </c>
      <c r="D4707" t="s">
        <v>362</v>
      </c>
      <c r="E4707">
        <v>2361.3000000000002</v>
      </c>
      <c r="F4707">
        <v>2361.3000000000002</v>
      </c>
      <c r="G4707">
        <v>6.95</v>
      </c>
      <c r="H4707">
        <v>4</v>
      </c>
    </row>
    <row r="4709" spans="1:8" x14ac:dyDescent="0.35">
      <c r="A4709" t="s">
        <v>257</v>
      </c>
      <c r="B4709">
        <v>12</v>
      </c>
      <c r="C4709" t="s">
        <v>282</v>
      </c>
      <c r="D4709" t="s">
        <v>363</v>
      </c>
      <c r="E4709">
        <v>13266</v>
      </c>
      <c r="F4709">
        <v>13266</v>
      </c>
      <c r="G4709">
        <v>6.85</v>
      </c>
      <c r="H4709">
        <v>4</v>
      </c>
    </row>
    <row r="4711" spans="1:8" x14ac:dyDescent="0.35">
      <c r="A4711" t="s">
        <v>257</v>
      </c>
      <c r="B4711">
        <v>13</v>
      </c>
      <c r="C4711" t="s">
        <v>282</v>
      </c>
      <c r="D4711" t="s">
        <v>364</v>
      </c>
      <c r="E4711">
        <v>2069.1</v>
      </c>
      <c r="F4711">
        <v>2069.1</v>
      </c>
      <c r="G4711">
        <v>6.53</v>
      </c>
      <c r="H4711">
        <v>4</v>
      </c>
    </row>
    <row r="4713" spans="1:8" x14ac:dyDescent="0.35">
      <c r="A4713" t="s">
        <v>257</v>
      </c>
      <c r="B4713">
        <v>14</v>
      </c>
      <c r="C4713" t="s">
        <v>282</v>
      </c>
      <c r="D4713" t="s">
        <v>365</v>
      </c>
      <c r="E4713">
        <v>12840.3</v>
      </c>
      <c r="F4713">
        <v>12840.3</v>
      </c>
      <c r="G4713">
        <v>6.7</v>
      </c>
      <c r="H4713">
        <v>4</v>
      </c>
    </row>
    <row r="4715" spans="1:8" x14ac:dyDescent="0.35">
      <c r="A4715" t="s">
        <v>257</v>
      </c>
      <c r="B4715">
        <v>15</v>
      </c>
      <c r="C4715" t="s">
        <v>282</v>
      </c>
      <c r="D4715" t="s">
        <v>366</v>
      </c>
      <c r="E4715">
        <v>1554.2</v>
      </c>
      <c r="F4715">
        <v>1554.2</v>
      </c>
      <c r="G4715">
        <v>6.72</v>
      </c>
      <c r="H4715">
        <v>4</v>
      </c>
    </row>
    <row r="4717" spans="1:8" x14ac:dyDescent="0.35">
      <c r="A4717" t="s">
        <v>257</v>
      </c>
      <c r="B4717">
        <v>16</v>
      </c>
      <c r="C4717" t="s">
        <v>282</v>
      </c>
      <c r="D4717" t="s">
        <v>367</v>
      </c>
      <c r="E4717">
        <v>6066.7</v>
      </c>
      <c r="F4717">
        <v>6066.7</v>
      </c>
      <c r="G4717">
        <v>6.74</v>
      </c>
      <c r="H4717">
        <v>4</v>
      </c>
    </row>
    <row r="4719" spans="1:8" x14ac:dyDescent="0.35">
      <c r="A4719" t="s">
        <v>257</v>
      </c>
      <c r="B4719">
        <v>17</v>
      </c>
      <c r="C4719" t="s">
        <v>282</v>
      </c>
      <c r="D4719" t="s">
        <v>368</v>
      </c>
      <c r="E4719">
        <v>2356.3000000000002</v>
      </c>
      <c r="F4719">
        <v>2356.3000000000002</v>
      </c>
      <c r="G4719">
        <v>6.96</v>
      </c>
      <c r="H4719">
        <v>4</v>
      </c>
    </row>
    <row r="4721" spans="1:8" x14ac:dyDescent="0.35">
      <c r="A4721" t="s">
        <v>257</v>
      </c>
      <c r="B4721">
        <v>18</v>
      </c>
      <c r="C4721" t="s">
        <v>282</v>
      </c>
      <c r="D4721" t="s">
        <v>369</v>
      </c>
      <c r="E4721">
        <v>8128.9</v>
      </c>
      <c r="F4721">
        <v>8128.9</v>
      </c>
      <c r="G4721">
        <v>6.83</v>
      </c>
      <c r="H4721">
        <v>4</v>
      </c>
    </row>
    <row r="4723" spans="1:8" x14ac:dyDescent="0.35">
      <c r="A4723" t="s">
        <v>257</v>
      </c>
      <c r="B4723">
        <v>19</v>
      </c>
      <c r="C4723" t="s">
        <v>282</v>
      </c>
      <c r="D4723" t="s">
        <v>370</v>
      </c>
      <c r="E4723">
        <v>2358.1999999999998</v>
      </c>
      <c r="F4723">
        <v>2358.1999999999998</v>
      </c>
      <c r="G4723">
        <v>6.95</v>
      </c>
      <c r="H4723">
        <v>4</v>
      </c>
    </row>
    <row r="4725" spans="1:8" x14ac:dyDescent="0.35">
      <c r="A4725" t="s">
        <v>257</v>
      </c>
      <c r="B4725">
        <v>20</v>
      </c>
      <c r="C4725" t="s">
        <v>282</v>
      </c>
      <c r="D4725" t="s">
        <v>371</v>
      </c>
      <c r="E4725">
        <v>8155.8</v>
      </c>
      <c r="F4725">
        <v>8155.8</v>
      </c>
      <c r="G4725">
        <v>6.83</v>
      </c>
      <c r="H4725">
        <v>4</v>
      </c>
    </row>
    <row r="4727" spans="1:8" x14ac:dyDescent="0.35">
      <c r="A4727" t="s">
        <v>257</v>
      </c>
      <c r="B4727">
        <v>21</v>
      </c>
      <c r="C4727" t="s">
        <v>282</v>
      </c>
      <c r="D4727" t="s">
        <v>372</v>
      </c>
      <c r="E4727">
        <v>1558.9</v>
      </c>
      <c r="F4727">
        <v>1558.9</v>
      </c>
      <c r="G4727">
        <v>6.72</v>
      </c>
      <c r="H4727">
        <v>4</v>
      </c>
    </row>
    <row r="4729" spans="1:8" x14ac:dyDescent="0.35">
      <c r="A4729" t="s">
        <v>257</v>
      </c>
      <c r="B4729">
        <v>22</v>
      </c>
      <c r="C4729" t="s">
        <v>282</v>
      </c>
      <c r="D4729" t="s">
        <v>373</v>
      </c>
      <c r="E4729">
        <v>6092.5</v>
      </c>
      <c r="F4729">
        <v>6092.5</v>
      </c>
      <c r="G4729">
        <v>6.74</v>
      </c>
      <c r="H4729">
        <v>4</v>
      </c>
    </row>
    <row r="4731" spans="1:8" x14ac:dyDescent="0.35">
      <c r="A4731" t="s">
        <v>257</v>
      </c>
      <c r="B4731">
        <v>23</v>
      </c>
      <c r="C4731" t="s">
        <v>282</v>
      </c>
      <c r="D4731" t="s">
        <v>374</v>
      </c>
      <c r="E4731">
        <v>2073.6</v>
      </c>
      <c r="F4731">
        <v>2073.6</v>
      </c>
      <c r="G4731">
        <v>6.53</v>
      </c>
      <c r="H4731">
        <v>4</v>
      </c>
    </row>
    <row r="4733" spans="1:8" x14ac:dyDescent="0.35">
      <c r="A4733" t="s">
        <v>257</v>
      </c>
      <c r="B4733">
        <v>24</v>
      </c>
      <c r="C4733" t="s">
        <v>282</v>
      </c>
      <c r="D4733" t="s">
        <v>375</v>
      </c>
      <c r="E4733">
        <v>13041.2</v>
      </c>
      <c r="F4733">
        <v>13041.2</v>
      </c>
      <c r="G4733">
        <v>6.69</v>
      </c>
      <c r="H4733">
        <v>4</v>
      </c>
    </row>
    <row r="4735" spans="1:8" x14ac:dyDescent="0.35">
      <c r="A4735" t="s">
        <v>260</v>
      </c>
      <c r="B4735">
        <v>1</v>
      </c>
      <c r="C4735" t="s">
        <v>282</v>
      </c>
      <c r="D4735" t="s">
        <v>352</v>
      </c>
      <c r="E4735">
        <v>6393</v>
      </c>
      <c r="F4735">
        <v>6393</v>
      </c>
      <c r="G4735">
        <v>6.7</v>
      </c>
      <c r="H4735">
        <v>4</v>
      </c>
    </row>
    <row r="4737" spans="1:8" x14ac:dyDescent="0.35">
      <c r="A4737" t="s">
        <v>260</v>
      </c>
      <c r="B4737">
        <v>2</v>
      </c>
      <c r="C4737" t="s">
        <v>282</v>
      </c>
      <c r="D4737" t="s">
        <v>353</v>
      </c>
      <c r="E4737">
        <v>15148.1</v>
      </c>
      <c r="F4737">
        <v>15148.1</v>
      </c>
      <c r="G4737">
        <v>6.74</v>
      </c>
      <c r="H4737">
        <v>4</v>
      </c>
    </row>
    <row r="4739" spans="1:8" x14ac:dyDescent="0.35">
      <c r="A4739" t="s">
        <v>260</v>
      </c>
      <c r="B4739">
        <v>3</v>
      </c>
      <c r="C4739" t="s">
        <v>282</v>
      </c>
      <c r="D4739" t="s">
        <v>354</v>
      </c>
      <c r="E4739">
        <v>4888.2</v>
      </c>
      <c r="F4739">
        <v>4888.2</v>
      </c>
      <c r="G4739">
        <v>6.69</v>
      </c>
      <c r="H4739">
        <v>4</v>
      </c>
    </row>
    <row r="4741" spans="1:8" x14ac:dyDescent="0.35">
      <c r="A4741" t="s">
        <v>260</v>
      </c>
      <c r="B4741">
        <v>4</v>
      </c>
      <c r="C4741" t="s">
        <v>282</v>
      </c>
      <c r="D4741" t="s">
        <v>355</v>
      </c>
      <c r="E4741">
        <v>12490.6</v>
      </c>
      <c r="F4741">
        <v>12490.6</v>
      </c>
      <c r="G4741">
        <v>6.72</v>
      </c>
      <c r="H4741">
        <v>4</v>
      </c>
    </row>
    <row r="4743" spans="1:8" x14ac:dyDescent="0.35">
      <c r="A4743" t="s">
        <v>260</v>
      </c>
      <c r="B4743">
        <v>5</v>
      </c>
      <c r="C4743" t="s">
        <v>282</v>
      </c>
      <c r="D4743" t="s">
        <v>356</v>
      </c>
      <c r="E4743">
        <v>6448.7</v>
      </c>
      <c r="F4743">
        <v>6448.7</v>
      </c>
      <c r="G4743">
        <v>6.69</v>
      </c>
      <c r="H4743">
        <v>4</v>
      </c>
    </row>
    <row r="4745" spans="1:8" x14ac:dyDescent="0.35">
      <c r="A4745" t="s">
        <v>260</v>
      </c>
      <c r="B4745">
        <v>6</v>
      </c>
      <c r="C4745" t="s">
        <v>282</v>
      </c>
      <c r="D4745" t="s">
        <v>357</v>
      </c>
      <c r="E4745">
        <v>15172.1</v>
      </c>
      <c r="F4745">
        <v>15172.1</v>
      </c>
      <c r="G4745">
        <v>6.74</v>
      </c>
      <c r="H4745">
        <v>4</v>
      </c>
    </row>
    <row r="4747" spans="1:8" x14ac:dyDescent="0.35">
      <c r="A4747" t="s">
        <v>260</v>
      </c>
      <c r="B4747">
        <v>7</v>
      </c>
      <c r="C4747" t="s">
        <v>282</v>
      </c>
      <c r="D4747" t="s">
        <v>358</v>
      </c>
      <c r="E4747">
        <v>6388.4</v>
      </c>
      <c r="F4747">
        <v>6388.4</v>
      </c>
      <c r="G4747">
        <v>6.7</v>
      </c>
      <c r="H4747">
        <v>4</v>
      </c>
    </row>
    <row r="4749" spans="1:8" x14ac:dyDescent="0.35">
      <c r="A4749" t="s">
        <v>260</v>
      </c>
      <c r="B4749">
        <v>8</v>
      </c>
      <c r="C4749" t="s">
        <v>282</v>
      </c>
      <c r="D4749" t="s">
        <v>359</v>
      </c>
      <c r="E4749">
        <v>21148.3</v>
      </c>
      <c r="F4749">
        <v>21148.3</v>
      </c>
      <c r="G4749">
        <v>6.74</v>
      </c>
      <c r="H4749">
        <v>4</v>
      </c>
    </row>
    <row r="4751" spans="1:8" x14ac:dyDescent="0.35">
      <c r="A4751" t="s">
        <v>260</v>
      </c>
      <c r="B4751">
        <v>9</v>
      </c>
      <c r="C4751" t="s">
        <v>282</v>
      </c>
      <c r="D4751" t="s">
        <v>360</v>
      </c>
      <c r="E4751">
        <v>4881.3999999999996</v>
      </c>
      <c r="F4751">
        <v>4881.3999999999996</v>
      </c>
      <c r="G4751">
        <v>6.69</v>
      </c>
      <c r="H4751">
        <v>4</v>
      </c>
    </row>
    <row r="4753" spans="1:8" x14ac:dyDescent="0.35">
      <c r="A4753" t="s">
        <v>260</v>
      </c>
      <c r="B4753">
        <v>10</v>
      </c>
      <c r="C4753" t="s">
        <v>282</v>
      </c>
      <c r="D4753" t="s">
        <v>361</v>
      </c>
      <c r="E4753">
        <v>18899.7</v>
      </c>
      <c r="F4753">
        <v>18899.7</v>
      </c>
      <c r="G4753">
        <v>6.71</v>
      </c>
      <c r="H4753">
        <v>4</v>
      </c>
    </row>
    <row r="4755" spans="1:8" x14ac:dyDescent="0.35">
      <c r="A4755" t="s">
        <v>260</v>
      </c>
      <c r="B4755">
        <v>11</v>
      </c>
      <c r="C4755" t="s">
        <v>282</v>
      </c>
      <c r="D4755" t="s">
        <v>362</v>
      </c>
      <c r="E4755">
        <v>6446.5</v>
      </c>
      <c r="F4755">
        <v>6446.5</v>
      </c>
      <c r="G4755">
        <v>6.69</v>
      </c>
      <c r="H4755">
        <v>4</v>
      </c>
    </row>
    <row r="4757" spans="1:8" x14ac:dyDescent="0.35">
      <c r="A4757" t="s">
        <v>260</v>
      </c>
      <c r="B4757">
        <v>12</v>
      </c>
      <c r="C4757" t="s">
        <v>282</v>
      </c>
      <c r="D4757" t="s">
        <v>363</v>
      </c>
      <c r="E4757">
        <v>21152.9</v>
      </c>
      <c r="F4757">
        <v>21152.9</v>
      </c>
      <c r="G4757">
        <v>6.74</v>
      </c>
      <c r="H4757">
        <v>4</v>
      </c>
    </row>
    <row r="4759" spans="1:8" x14ac:dyDescent="0.35">
      <c r="A4759" t="s">
        <v>260</v>
      </c>
      <c r="B4759">
        <v>13</v>
      </c>
      <c r="C4759" t="s">
        <v>282</v>
      </c>
      <c r="D4759" t="s">
        <v>364</v>
      </c>
      <c r="E4759">
        <v>6387.3</v>
      </c>
      <c r="F4759">
        <v>6387.3</v>
      </c>
      <c r="G4759">
        <v>6.7</v>
      </c>
      <c r="H4759">
        <v>4</v>
      </c>
    </row>
    <row r="4761" spans="1:8" x14ac:dyDescent="0.35">
      <c r="A4761" t="s">
        <v>260</v>
      </c>
      <c r="B4761">
        <v>14</v>
      </c>
      <c r="C4761" t="s">
        <v>282</v>
      </c>
      <c r="D4761" t="s">
        <v>365</v>
      </c>
      <c r="E4761">
        <v>21455.3</v>
      </c>
      <c r="F4761">
        <v>21455.3</v>
      </c>
      <c r="G4761">
        <v>6.73</v>
      </c>
      <c r="H4761">
        <v>4</v>
      </c>
    </row>
    <row r="4763" spans="1:8" x14ac:dyDescent="0.35">
      <c r="A4763" t="s">
        <v>260</v>
      </c>
      <c r="B4763">
        <v>15</v>
      </c>
      <c r="C4763" t="s">
        <v>282</v>
      </c>
      <c r="D4763" t="s">
        <v>366</v>
      </c>
      <c r="E4763">
        <v>4872.8999999999996</v>
      </c>
      <c r="F4763">
        <v>4872.8999999999996</v>
      </c>
      <c r="G4763">
        <v>6.69</v>
      </c>
      <c r="H4763">
        <v>4</v>
      </c>
    </row>
    <row r="4765" spans="1:8" x14ac:dyDescent="0.35">
      <c r="A4765" t="s">
        <v>260</v>
      </c>
      <c r="B4765">
        <v>16</v>
      </c>
      <c r="C4765" t="s">
        <v>282</v>
      </c>
      <c r="D4765" t="s">
        <v>367</v>
      </c>
      <c r="E4765">
        <v>12331.1</v>
      </c>
      <c r="F4765">
        <v>12331.1</v>
      </c>
      <c r="G4765">
        <v>6.73</v>
      </c>
      <c r="H4765">
        <v>4</v>
      </c>
    </row>
    <row r="4767" spans="1:8" x14ac:dyDescent="0.35">
      <c r="A4767" t="s">
        <v>260</v>
      </c>
      <c r="B4767">
        <v>17</v>
      </c>
      <c r="C4767" t="s">
        <v>282</v>
      </c>
      <c r="D4767" t="s">
        <v>368</v>
      </c>
      <c r="E4767">
        <v>6437.1</v>
      </c>
      <c r="F4767">
        <v>6437.1</v>
      </c>
      <c r="G4767">
        <v>6.69</v>
      </c>
      <c r="H4767">
        <v>4</v>
      </c>
    </row>
    <row r="4769" spans="1:8" x14ac:dyDescent="0.35">
      <c r="A4769" t="s">
        <v>260</v>
      </c>
      <c r="B4769">
        <v>18</v>
      </c>
      <c r="C4769" t="s">
        <v>282</v>
      </c>
      <c r="D4769" t="s">
        <v>369</v>
      </c>
      <c r="E4769">
        <v>15109.5</v>
      </c>
      <c r="F4769">
        <v>15109.5</v>
      </c>
      <c r="G4769">
        <v>6.74</v>
      </c>
      <c r="H4769">
        <v>4</v>
      </c>
    </row>
    <row r="4771" spans="1:8" x14ac:dyDescent="0.35">
      <c r="A4771" t="s">
        <v>260</v>
      </c>
      <c r="B4771">
        <v>19</v>
      </c>
      <c r="C4771" t="s">
        <v>282</v>
      </c>
      <c r="D4771" t="s">
        <v>370</v>
      </c>
      <c r="E4771">
        <v>6446.9</v>
      </c>
      <c r="F4771">
        <v>6446.9</v>
      </c>
      <c r="G4771">
        <v>6.69</v>
      </c>
      <c r="H4771">
        <v>4</v>
      </c>
    </row>
    <row r="4773" spans="1:8" x14ac:dyDescent="0.35">
      <c r="A4773" t="s">
        <v>260</v>
      </c>
      <c r="B4773">
        <v>20</v>
      </c>
      <c r="C4773" t="s">
        <v>282</v>
      </c>
      <c r="D4773" t="s">
        <v>371</v>
      </c>
      <c r="E4773">
        <v>15134.6</v>
      </c>
      <c r="F4773">
        <v>15134.6</v>
      </c>
      <c r="G4773">
        <v>6.74</v>
      </c>
      <c r="H4773">
        <v>4</v>
      </c>
    </row>
    <row r="4775" spans="1:8" x14ac:dyDescent="0.35">
      <c r="A4775" t="s">
        <v>260</v>
      </c>
      <c r="B4775">
        <v>21</v>
      </c>
      <c r="C4775" t="s">
        <v>282</v>
      </c>
      <c r="D4775" t="s">
        <v>372</v>
      </c>
      <c r="E4775">
        <v>4880.8</v>
      </c>
      <c r="F4775">
        <v>4880.8</v>
      </c>
      <c r="G4775">
        <v>6.69</v>
      </c>
      <c r="H4775">
        <v>4</v>
      </c>
    </row>
    <row r="4777" spans="1:8" x14ac:dyDescent="0.35">
      <c r="A4777" t="s">
        <v>260</v>
      </c>
      <c r="B4777">
        <v>22</v>
      </c>
      <c r="C4777" t="s">
        <v>282</v>
      </c>
      <c r="D4777" t="s">
        <v>373</v>
      </c>
      <c r="E4777">
        <v>12349.4</v>
      </c>
      <c r="F4777">
        <v>12349.4</v>
      </c>
      <c r="G4777">
        <v>6.73</v>
      </c>
      <c r="H4777">
        <v>4</v>
      </c>
    </row>
    <row r="4779" spans="1:8" x14ac:dyDescent="0.35">
      <c r="A4779" t="s">
        <v>260</v>
      </c>
      <c r="B4779">
        <v>23</v>
      </c>
      <c r="C4779" t="s">
        <v>282</v>
      </c>
      <c r="D4779" t="s">
        <v>374</v>
      </c>
      <c r="E4779">
        <v>6394.9</v>
      </c>
      <c r="F4779">
        <v>6394.9</v>
      </c>
      <c r="G4779">
        <v>6.7</v>
      </c>
      <c r="H4779">
        <v>4</v>
      </c>
    </row>
    <row r="4781" spans="1:8" x14ac:dyDescent="0.35">
      <c r="A4781" t="s">
        <v>260</v>
      </c>
      <c r="B4781">
        <v>24</v>
      </c>
      <c r="C4781" t="s">
        <v>282</v>
      </c>
      <c r="D4781" t="s">
        <v>375</v>
      </c>
      <c r="E4781">
        <v>21652.799999999999</v>
      </c>
      <c r="F4781">
        <v>21652.799999999999</v>
      </c>
      <c r="G4781">
        <v>6.72</v>
      </c>
      <c r="H4781">
        <v>4</v>
      </c>
    </row>
    <row r="4783" spans="1:8" x14ac:dyDescent="0.35">
      <c r="A4783" t="s">
        <v>263</v>
      </c>
      <c r="B4783">
        <v>1</v>
      </c>
      <c r="C4783" t="s">
        <v>282</v>
      </c>
      <c r="D4783" t="s">
        <v>352</v>
      </c>
      <c r="E4783">
        <v>4546.5</v>
      </c>
      <c r="F4783">
        <v>4546.5</v>
      </c>
      <c r="G4783">
        <v>6.74</v>
      </c>
      <c r="H4783">
        <v>4</v>
      </c>
    </row>
    <row r="4785" spans="1:8" x14ac:dyDescent="0.35">
      <c r="A4785" t="s">
        <v>263</v>
      </c>
      <c r="B4785">
        <v>2</v>
      </c>
      <c r="C4785" t="s">
        <v>282</v>
      </c>
      <c r="D4785" t="s">
        <v>353</v>
      </c>
      <c r="E4785">
        <v>10774.8</v>
      </c>
      <c r="F4785">
        <v>10774.8</v>
      </c>
      <c r="G4785">
        <v>6.73</v>
      </c>
      <c r="H4785">
        <v>4</v>
      </c>
    </row>
    <row r="4787" spans="1:8" x14ac:dyDescent="0.35">
      <c r="A4787" t="s">
        <v>263</v>
      </c>
      <c r="B4787">
        <v>3</v>
      </c>
      <c r="C4787" t="s">
        <v>282</v>
      </c>
      <c r="D4787" t="s">
        <v>354</v>
      </c>
      <c r="E4787">
        <v>2961.2</v>
      </c>
      <c r="F4787">
        <v>2961.2</v>
      </c>
      <c r="G4787">
        <v>6.76</v>
      </c>
      <c r="H4787">
        <v>4</v>
      </c>
    </row>
    <row r="4789" spans="1:8" x14ac:dyDescent="0.35">
      <c r="A4789" t="s">
        <v>263</v>
      </c>
      <c r="B4789">
        <v>4</v>
      </c>
      <c r="C4789" t="s">
        <v>282</v>
      </c>
      <c r="D4789" t="s">
        <v>355</v>
      </c>
      <c r="E4789">
        <v>8078.7</v>
      </c>
      <c r="F4789">
        <v>8078.7</v>
      </c>
      <c r="G4789">
        <v>6.84</v>
      </c>
      <c r="H4789">
        <v>4</v>
      </c>
    </row>
    <row r="4791" spans="1:8" x14ac:dyDescent="0.35">
      <c r="A4791" t="s">
        <v>263</v>
      </c>
      <c r="B4791">
        <v>5</v>
      </c>
      <c r="C4791" t="s">
        <v>282</v>
      </c>
      <c r="D4791" t="s">
        <v>356</v>
      </c>
      <c r="E4791">
        <v>4631.2</v>
      </c>
      <c r="F4791">
        <v>4631.2</v>
      </c>
      <c r="G4791">
        <v>6.73</v>
      </c>
      <c r="H4791">
        <v>4</v>
      </c>
    </row>
    <row r="4793" spans="1:8" x14ac:dyDescent="0.35">
      <c r="A4793" t="s">
        <v>263</v>
      </c>
      <c r="B4793">
        <v>6</v>
      </c>
      <c r="C4793" t="s">
        <v>282</v>
      </c>
      <c r="D4793" t="s">
        <v>357</v>
      </c>
      <c r="E4793">
        <v>10830</v>
      </c>
      <c r="F4793">
        <v>10830</v>
      </c>
      <c r="G4793">
        <v>6.72</v>
      </c>
      <c r="H4793">
        <v>4</v>
      </c>
    </row>
    <row r="4795" spans="1:8" x14ac:dyDescent="0.35">
      <c r="A4795" t="s">
        <v>263</v>
      </c>
      <c r="B4795">
        <v>7</v>
      </c>
      <c r="C4795" t="s">
        <v>282</v>
      </c>
      <c r="D4795" t="s">
        <v>358</v>
      </c>
      <c r="E4795">
        <v>4546.2</v>
      </c>
      <c r="F4795">
        <v>4546.2</v>
      </c>
      <c r="G4795">
        <v>6.74</v>
      </c>
      <c r="H4795">
        <v>4</v>
      </c>
    </row>
    <row r="4797" spans="1:8" x14ac:dyDescent="0.35">
      <c r="A4797" t="s">
        <v>263</v>
      </c>
      <c r="B4797">
        <v>8</v>
      </c>
      <c r="C4797" t="s">
        <v>282</v>
      </c>
      <c r="D4797" t="s">
        <v>359</v>
      </c>
      <c r="E4797">
        <v>16334.5</v>
      </c>
      <c r="F4797">
        <v>16334.5</v>
      </c>
      <c r="G4797">
        <v>6.83</v>
      </c>
      <c r="H4797">
        <v>4</v>
      </c>
    </row>
    <row r="4799" spans="1:8" x14ac:dyDescent="0.35">
      <c r="A4799" t="s">
        <v>263</v>
      </c>
      <c r="B4799">
        <v>9</v>
      </c>
      <c r="C4799" t="s">
        <v>282</v>
      </c>
      <c r="D4799" t="s">
        <v>360</v>
      </c>
      <c r="E4799">
        <v>2962.4</v>
      </c>
      <c r="F4799">
        <v>2962.4</v>
      </c>
      <c r="G4799">
        <v>6.76</v>
      </c>
      <c r="H4799">
        <v>4</v>
      </c>
    </row>
    <row r="4801" spans="1:8" x14ac:dyDescent="0.35">
      <c r="A4801" t="s">
        <v>263</v>
      </c>
      <c r="B4801">
        <v>10</v>
      </c>
      <c r="C4801" t="s">
        <v>282</v>
      </c>
      <c r="D4801" t="s">
        <v>361</v>
      </c>
      <c r="E4801">
        <v>14518.9</v>
      </c>
      <c r="F4801">
        <v>14518.9</v>
      </c>
      <c r="G4801">
        <v>6.77</v>
      </c>
      <c r="H4801">
        <v>4</v>
      </c>
    </row>
    <row r="4803" spans="1:8" x14ac:dyDescent="0.35">
      <c r="A4803" t="s">
        <v>263</v>
      </c>
      <c r="B4803">
        <v>11</v>
      </c>
      <c r="C4803" t="s">
        <v>282</v>
      </c>
      <c r="D4803" t="s">
        <v>362</v>
      </c>
      <c r="E4803">
        <v>4631.8</v>
      </c>
      <c r="F4803">
        <v>4631.8</v>
      </c>
      <c r="G4803">
        <v>6.73</v>
      </c>
      <c r="H4803">
        <v>4</v>
      </c>
    </row>
    <row r="4805" spans="1:8" x14ac:dyDescent="0.35">
      <c r="A4805" t="s">
        <v>263</v>
      </c>
      <c r="B4805">
        <v>12</v>
      </c>
      <c r="C4805" t="s">
        <v>282</v>
      </c>
      <c r="D4805" t="s">
        <v>363</v>
      </c>
      <c r="E4805">
        <v>16502.8</v>
      </c>
      <c r="F4805">
        <v>16502.8</v>
      </c>
      <c r="G4805">
        <v>6.82</v>
      </c>
      <c r="H4805">
        <v>4</v>
      </c>
    </row>
    <row r="4807" spans="1:8" x14ac:dyDescent="0.35">
      <c r="A4807" t="s">
        <v>263</v>
      </c>
      <c r="B4807">
        <v>13</v>
      </c>
      <c r="C4807" t="s">
        <v>282</v>
      </c>
      <c r="D4807" t="s">
        <v>364</v>
      </c>
      <c r="E4807">
        <v>4544.7</v>
      </c>
      <c r="F4807">
        <v>4544.7</v>
      </c>
      <c r="G4807">
        <v>6.74</v>
      </c>
      <c r="H4807">
        <v>4</v>
      </c>
    </row>
    <row r="4809" spans="1:8" x14ac:dyDescent="0.35">
      <c r="A4809" t="s">
        <v>263</v>
      </c>
      <c r="B4809">
        <v>14</v>
      </c>
      <c r="C4809" t="s">
        <v>282</v>
      </c>
      <c r="D4809" t="s">
        <v>365</v>
      </c>
      <c r="E4809">
        <v>16221.5</v>
      </c>
      <c r="F4809">
        <v>16221.5</v>
      </c>
      <c r="G4809">
        <v>6.84</v>
      </c>
      <c r="H4809">
        <v>4</v>
      </c>
    </row>
    <row r="4811" spans="1:8" x14ac:dyDescent="0.35">
      <c r="A4811" t="s">
        <v>263</v>
      </c>
      <c r="B4811">
        <v>15</v>
      </c>
      <c r="C4811" t="s">
        <v>282</v>
      </c>
      <c r="D4811" t="s">
        <v>366</v>
      </c>
      <c r="E4811">
        <v>2951</v>
      </c>
      <c r="F4811">
        <v>2951</v>
      </c>
      <c r="G4811">
        <v>6.76</v>
      </c>
      <c r="H4811">
        <v>4</v>
      </c>
    </row>
    <row r="4813" spans="1:8" x14ac:dyDescent="0.35">
      <c r="A4813" t="s">
        <v>263</v>
      </c>
      <c r="B4813">
        <v>16</v>
      </c>
      <c r="C4813" t="s">
        <v>282</v>
      </c>
      <c r="D4813" t="s">
        <v>367</v>
      </c>
      <c r="E4813">
        <v>7949.8</v>
      </c>
      <c r="F4813">
        <v>7949.8</v>
      </c>
      <c r="G4813">
        <v>6.7</v>
      </c>
      <c r="H4813">
        <v>4</v>
      </c>
    </row>
    <row r="4815" spans="1:8" x14ac:dyDescent="0.35">
      <c r="A4815" t="s">
        <v>263</v>
      </c>
      <c r="B4815">
        <v>17</v>
      </c>
      <c r="C4815" t="s">
        <v>282</v>
      </c>
      <c r="D4815" t="s">
        <v>368</v>
      </c>
      <c r="E4815">
        <v>4620.1000000000004</v>
      </c>
      <c r="F4815">
        <v>4620.1000000000004</v>
      </c>
      <c r="G4815">
        <v>6.73</v>
      </c>
      <c r="H4815">
        <v>4</v>
      </c>
    </row>
    <row r="4817" spans="1:8" x14ac:dyDescent="0.35">
      <c r="A4817" t="s">
        <v>263</v>
      </c>
      <c r="B4817">
        <v>18</v>
      </c>
      <c r="C4817" t="s">
        <v>282</v>
      </c>
      <c r="D4817" t="s">
        <v>369</v>
      </c>
      <c r="E4817">
        <v>11152.5</v>
      </c>
      <c r="F4817">
        <v>11152.5</v>
      </c>
      <c r="G4817">
        <v>6.81</v>
      </c>
      <c r="H4817">
        <v>4</v>
      </c>
    </row>
    <row r="4819" spans="1:8" x14ac:dyDescent="0.35">
      <c r="A4819" t="s">
        <v>263</v>
      </c>
      <c r="B4819">
        <v>19</v>
      </c>
      <c r="C4819" t="s">
        <v>282</v>
      </c>
      <c r="D4819" t="s">
        <v>370</v>
      </c>
      <c r="E4819">
        <v>4630.3</v>
      </c>
      <c r="F4819">
        <v>4630.3</v>
      </c>
      <c r="G4819">
        <v>6.73</v>
      </c>
      <c r="H4819">
        <v>4</v>
      </c>
    </row>
    <row r="4821" spans="1:8" x14ac:dyDescent="0.35">
      <c r="A4821" t="s">
        <v>263</v>
      </c>
      <c r="B4821">
        <v>20</v>
      </c>
      <c r="C4821" t="s">
        <v>282</v>
      </c>
      <c r="D4821" t="s">
        <v>371</v>
      </c>
      <c r="E4821">
        <v>11400</v>
      </c>
      <c r="F4821">
        <v>11400</v>
      </c>
      <c r="G4821">
        <v>6.79</v>
      </c>
      <c r="H4821">
        <v>4</v>
      </c>
    </row>
    <row r="4823" spans="1:8" x14ac:dyDescent="0.35">
      <c r="A4823" t="s">
        <v>263</v>
      </c>
      <c r="B4823">
        <v>21</v>
      </c>
      <c r="C4823" t="s">
        <v>282</v>
      </c>
      <c r="D4823" t="s">
        <v>372</v>
      </c>
      <c r="E4823">
        <v>2961.7</v>
      </c>
      <c r="F4823">
        <v>2961.7</v>
      </c>
      <c r="G4823">
        <v>6.76</v>
      </c>
      <c r="H4823">
        <v>4</v>
      </c>
    </row>
    <row r="4825" spans="1:8" x14ac:dyDescent="0.35">
      <c r="A4825" t="s">
        <v>263</v>
      </c>
      <c r="B4825">
        <v>22</v>
      </c>
      <c r="C4825" t="s">
        <v>282</v>
      </c>
      <c r="D4825" t="s">
        <v>373</v>
      </c>
      <c r="E4825">
        <v>7973.8</v>
      </c>
      <c r="F4825">
        <v>7973.8</v>
      </c>
      <c r="G4825">
        <v>6.7</v>
      </c>
      <c r="H4825">
        <v>4</v>
      </c>
    </row>
    <row r="4827" spans="1:8" x14ac:dyDescent="0.35">
      <c r="A4827" t="s">
        <v>263</v>
      </c>
      <c r="B4827">
        <v>23</v>
      </c>
      <c r="C4827" t="s">
        <v>282</v>
      </c>
      <c r="D4827" t="s">
        <v>374</v>
      </c>
      <c r="E4827">
        <v>4555</v>
      </c>
      <c r="F4827">
        <v>4555</v>
      </c>
      <c r="G4827">
        <v>6.74</v>
      </c>
      <c r="H4827">
        <v>4</v>
      </c>
    </row>
    <row r="4829" spans="1:8" x14ac:dyDescent="0.35">
      <c r="A4829" t="s">
        <v>263</v>
      </c>
      <c r="B4829">
        <v>24</v>
      </c>
      <c r="C4829" t="s">
        <v>282</v>
      </c>
      <c r="D4829" t="s">
        <v>375</v>
      </c>
      <c r="E4829">
        <v>16447.599999999999</v>
      </c>
      <c r="F4829">
        <v>16447.599999999999</v>
      </c>
      <c r="G4829">
        <v>6.82</v>
      </c>
      <c r="H4829">
        <v>4</v>
      </c>
    </row>
    <row r="4831" spans="1:8" x14ac:dyDescent="0.35">
      <c r="A4831" t="s">
        <v>266</v>
      </c>
      <c r="B4831">
        <v>1</v>
      </c>
      <c r="C4831" t="s">
        <v>282</v>
      </c>
      <c r="D4831" t="s">
        <v>352</v>
      </c>
      <c r="E4831">
        <v>5916.9</v>
      </c>
      <c r="F4831">
        <v>5916.9</v>
      </c>
      <c r="G4831">
        <v>6.76</v>
      </c>
      <c r="H4831">
        <v>4</v>
      </c>
    </row>
    <row r="4833" spans="1:8" x14ac:dyDescent="0.35">
      <c r="A4833" t="s">
        <v>266</v>
      </c>
      <c r="B4833">
        <v>2</v>
      </c>
      <c r="C4833" t="s">
        <v>282</v>
      </c>
      <c r="D4833" t="s">
        <v>353</v>
      </c>
      <c r="E4833">
        <v>14340.3</v>
      </c>
      <c r="F4833">
        <v>14340.3</v>
      </c>
      <c r="G4833">
        <v>6.79</v>
      </c>
      <c r="H4833">
        <v>4</v>
      </c>
    </row>
    <row r="4835" spans="1:8" x14ac:dyDescent="0.35">
      <c r="A4835" t="s">
        <v>266</v>
      </c>
      <c r="B4835">
        <v>3</v>
      </c>
      <c r="C4835" t="s">
        <v>282</v>
      </c>
      <c r="D4835" t="s">
        <v>354</v>
      </c>
      <c r="E4835">
        <v>4513</v>
      </c>
      <c r="F4835">
        <v>4513</v>
      </c>
      <c r="G4835">
        <v>6.75</v>
      </c>
      <c r="H4835">
        <v>4</v>
      </c>
    </row>
    <row r="4837" spans="1:8" x14ac:dyDescent="0.35">
      <c r="A4837" t="s">
        <v>266</v>
      </c>
      <c r="B4837">
        <v>4</v>
      </c>
      <c r="C4837" t="s">
        <v>282</v>
      </c>
      <c r="D4837" t="s">
        <v>355</v>
      </c>
      <c r="E4837">
        <v>11930.9</v>
      </c>
      <c r="F4837">
        <v>11930.9</v>
      </c>
      <c r="G4837">
        <v>6.75</v>
      </c>
      <c r="H4837">
        <v>4</v>
      </c>
    </row>
    <row r="4839" spans="1:8" x14ac:dyDescent="0.35">
      <c r="A4839" t="s">
        <v>266</v>
      </c>
      <c r="B4839">
        <v>5</v>
      </c>
      <c r="C4839" t="s">
        <v>282</v>
      </c>
      <c r="D4839" t="s">
        <v>356</v>
      </c>
      <c r="E4839">
        <v>6212.8</v>
      </c>
      <c r="F4839">
        <v>6212.8</v>
      </c>
      <c r="G4839">
        <v>6.72</v>
      </c>
      <c r="H4839">
        <v>4</v>
      </c>
    </row>
    <row r="4841" spans="1:8" x14ac:dyDescent="0.35">
      <c r="A4841" t="s">
        <v>266</v>
      </c>
      <c r="B4841">
        <v>6</v>
      </c>
      <c r="C4841" t="s">
        <v>282</v>
      </c>
      <c r="D4841" t="s">
        <v>357</v>
      </c>
      <c r="E4841">
        <v>14592.2</v>
      </c>
      <c r="F4841">
        <v>14592.2</v>
      </c>
      <c r="G4841">
        <v>6.77</v>
      </c>
      <c r="H4841">
        <v>4</v>
      </c>
    </row>
    <row r="4843" spans="1:8" x14ac:dyDescent="0.35">
      <c r="A4843" t="s">
        <v>266</v>
      </c>
      <c r="B4843">
        <v>7</v>
      </c>
      <c r="C4843" t="s">
        <v>282</v>
      </c>
      <c r="D4843" t="s">
        <v>358</v>
      </c>
      <c r="E4843">
        <v>5910.1</v>
      </c>
      <c r="F4843">
        <v>5910.1</v>
      </c>
      <c r="G4843">
        <v>6.76</v>
      </c>
      <c r="H4843">
        <v>4</v>
      </c>
    </row>
    <row r="4845" spans="1:8" x14ac:dyDescent="0.35">
      <c r="A4845" t="s">
        <v>266</v>
      </c>
      <c r="B4845">
        <v>8</v>
      </c>
      <c r="C4845" t="s">
        <v>282</v>
      </c>
      <c r="D4845" t="s">
        <v>359</v>
      </c>
      <c r="E4845">
        <v>22316</v>
      </c>
      <c r="F4845">
        <v>22316</v>
      </c>
      <c r="G4845">
        <v>6.81</v>
      </c>
      <c r="H4845">
        <v>4</v>
      </c>
    </row>
    <row r="4847" spans="1:8" x14ac:dyDescent="0.35">
      <c r="A4847" t="s">
        <v>266</v>
      </c>
      <c r="B4847">
        <v>9</v>
      </c>
      <c r="C4847" t="s">
        <v>282</v>
      </c>
      <c r="D4847" t="s">
        <v>360</v>
      </c>
      <c r="E4847">
        <v>4506.7</v>
      </c>
      <c r="F4847">
        <v>4506.7</v>
      </c>
      <c r="G4847">
        <v>6.75</v>
      </c>
      <c r="H4847">
        <v>4</v>
      </c>
    </row>
    <row r="4849" spans="1:8" x14ac:dyDescent="0.35">
      <c r="A4849" t="s">
        <v>266</v>
      </c>
      <c r="B4849">
        <v>10</v>
      </c>
      <c r="C4849" t="s">
        <v>282</v>
      </c>
      <c r="D4849" t="s">
        <v>361</v>
      </c>
      <c r="E4849">
        <v>19892.8</v>
      </c>
      <c r="F4849">
        <v>19892.8</v>
      </c>
      <c r="G4849">
        <v>6.79</v>
      </c>
      <c r="H4849">
        <v>4</v>
      </c>
    </row>
    <row r="4851" spans="1:8" x14ac:dyDescent="0.35">
      <c r="A4851" t="s">
        <v>266</v>
      </c>
      <c r="B4851">
        <v>11</v>
      </c>
      <c r="C4851" t="s">
        <v>282</v>
      </c>
      <c r="D4851" t="s">
        <v>362</v>
      </c>
      <c r="E4851">
        <v>6205.6</v>
      </c>
      <c r="F4851">
        <v>6205.6</v>
      </c>
      <c r="G4851">
        <v>6.72</v>
      </c>
      <c r="H4851">
        <v>4</v>
      </c>
    </row>
    <row r="4853" spans="1:8" x14ac:dyDescent="0.35">
      <c r="A4853" t="s">
        <v>266</v>
      </c>
      <c r="B4853">
        <v>12</v>
      </c>
      <c r="C4853" t="s">
        <v>282</v>
      </c>
      <c r="D4853" t="s">
        <v>363</v>
      </c>
      <c r="E4853">
        <v>22689.4</v>
      </c>
      <c r="F4853">
        <v>22689.4</v>
      </c>
      <c r="G4853">
        <v>6.79</v>
      </c>
      <c r="H4853">
        <v>4</v>
      </c>
    </row>
    <row r="4855" spans="1:8" x14ac:dyDescent="0.35">
      <c r="A4855" t="s">
        <v>266</v>
      </c>
      <c r="B4855">
        <v>13</v>
      </c>
      <c r="C4855" t="s">
        <v>282</v>
      </c>
      <c r="D4855" t="s">
        <v>364</v>
      </c>
      <c r="E4855">
        <v>5906.9</v>
      </c>
      <c r="F4855">
        <v>5906.9</v>
      </c>
      <c r="G4855">
        <v>6.76</v>
      </c>
      <c r="H4855">
        <v>4</v>
      </c>
    </row>
    <row r="4857" spans="1:8" x14ac:dyDescent="0.35">
      <c r="A4857" t="s">
        <v>266</v>
      </c>
      <c r="B4857">
        <v>14</v>
      </c>
      <c r="C4857" t="s">
        <v>282</v>
      </c>
      <c r="D4857" t="s">
        <v>365</v>
      </c>
      <c r="E4857">
        <v>21809.9</v>
      </c>
      <c r="F4857">
        <v>21809.9</v>
      </c>
      <c r="G4857">
        <v>6.72</v>
      </c>
      <c r="H4857">
        <v>4</v>
      </c>
    </row>
    <row r="4859" spans="1:8" x14ac:dyDescent="0.35">
      <c r="A4859" t="s">
        <v>266</v>
      </c>
      <c r="B4859">
        <v>15</v>
      </c>
      <c r="C4859" t="s">
        <v>282</v>
      </c>
      <c r="D4859" t="s">
        <v>366</v>
      </c>
      <c r="E4859">
        <v>4506.3</v>
      </c>
      <c r="F4859">
        <v>4506.3</v>
      </c>
      <c r="G4859">
        <v>6.75</v>
      </c>
      <c r="H4859">
        <v>4</v>
      </c>
    </row>
    <row r="4861" spans="1:8" x14ac:dyDescent="0.35">
      <c r="A4861" t="s">
        <v>266</v>
      </c>
      <c r="B4861">
        <v>16</v>
      </c>
      <c r="C4861" t="s">
        <v>282</v>
      </c>
      <c r="D4861" t="s">
        <v>367</v>
      </c>
      <c r="E4861">
        <v>11919.7</v>
      </c>
      <c r="F4861">
        <v>11919.7</v>
      </c>
      <c r="G4861">
        <v>6.75</v>
      </c>
      <c r="H4861">
        <v>4</v>
      </c>
    </row>
    <row r="4863" spans="1:8" x14ac:dyDescent="0.35">
      <c r="A4863" t="s">
        <v>266</v>
      </c>
      <c r="B4863">
        <v>17</v>
      </c>
      <c r="C4863" t="s">
        <v>282</v>
      </c>
      <c r="D4863" t="s">
        <v>368</v>
      </c>
      <c r="E4863">
        <v>6212</v>
      </c>
      <c r="F4863">
        <v>6212</v>
      </c>
      <c r="G4863">
        <v>6.72</v>
      </c>
      <c r="H4863">
        <v>4</v>
      </c>
    </row>
    <row r="4865" spans="1:8" x14ac:dyDescent="0.35">
      <c r="A4865" t="s">
        <v>266</v>
      </c>
      <c r="B4865">
        <v>18</v>
      </c>
      <c r="C4865" t="s">
        <v>282</v>
      </c>
      <c r="D4865" t="s">
        <v>369</v>
      </c>
      <c r="E4865">
        <v>15593.9</v>
      </c>
      <c r="F4865">
        <v>15593.9</v>
      </c>
      <c r="G4865">
        <v>6.72</v>
      </c>
      <c r="H4865">
        <v>4</v>
      </c>
    </row>
    <row r="4867" spans="1:8" x14ac:dyDescent="0.35">
      <c r="A4867" t="s">
        <v>266</v>
      </c>
      <c r="B4867">
        <v>19</v>
      </c>
      <c r="C4867" t="s">
        <v>282</v>
      </c>
      <c r="D4867" t="s">
        <v>370</v>
      </c>
      <c r="E4867">
        <v>6212.6</v>
      </c>
      <c r="F4867">
        <v>6212.6</v>
      </c>
      <c r="G4867">
        <v>6.72</v>
      </c>
      <c r="H4867">
        <v>4</v>
      </c>
    </row>
    <row r="4869" spans="1:8" x14ac:dyDescent="0.35">
      <c r="A4869" t="s">
        <v>266</v>
      </c>
      <c r="B4869">
        <v>20</v>
      </c>
      <c r="C4869" t="s">
        <v>282</v>
      </c>
      <c r="D4869" t="s">
        <v>371</v>
      </c>
      <c r="E4869">
        <v>16227.4</v>
      </c>
      <c r="F4869">
        <v>16227.4</v>
      </c>
      <c r="G4869">
        <v>6.83</v>
      </c>
      <c r="H4869">
        <v>4</v>
      </c>
    </row>
    <row r="4871" spans="1:8" x14ac:dyDescent="0.35">
      <c r="A4871" t="s">
        <v>266</v>
      </c>
      <c r="B4871">
        <v>21</v>
      </c>
      <c r="C4871" t="s">
        <v>282</v>
      </c>
      <c r="D4871" t="s">
        <v>372</v>
      </c>
      <c r="E4871">
        <v>4506.8</v>
      </c>
      <c r="F4871">
        <v>4506.8</v>
      </c>
      <c r="G4871">
        <v>6.75</v>
      </c>
      <c r="H4871">
        <v>4</v>
      </c>
    </row>
    <row r="4873" spans="1:8" x14ac:dyDescent="0.35">
      <c r="A4873" t="s">
        <v>266</v>
      </c>
      <c r="B4873">
        <v>22</v>
      </c>
      <c r="C4873" t="s">
        <v>282</v>
      </c>
      <c r="D4873" t="s">
        <v>373</v>
      </c>
      <c r="E4873">
        <v>12465.2</v>
      </c>
      <c r="F4873">
        <v>12465.2</v>
      </c>
      <c r="G4873">
        <v>6.72</v>
      </c>
      <c r="H4873">
        <v>4</v>
      </c>
    </row>
    <row r="4875" spans="1:8" x14ac:dyDescent="0.35">
      <c r="A4875" t="s">
        <v>266</v>
      </c>
      <c r="B4875">
        <v>23</v>
      </c>
      <c r="C4875" t="s">
        <v>282</v>
      </c>
      <c r="D4875" t="s">
        <v>374</v>
      </c>
      <c r="E4875">
        <v>5907.3</v>
      </c>
      <c r="F4875">
        <v>5907.3</v>
      </c>
      <c r="G4875">
        <v>6.76</v>
      </c>
      <c r="H4875">
        <v>4</v>
      </c>
    </row>
    <row r="4877" spans="1:8" x14ac:dyDescent="0.35">
      <c r="A4877" t="s">
        <v>266</v>
      </c>
      <c r="B4877">
        <v>24</v>
      </c>
      <c r="C4877" t="s">
        <v>282</v>
      </c>
      <c r="D4877" t="s">
        <v>375</v>
      </c>
      <c r="E4877">
        <v>22380.2</v>
      </c>
      <c r="F4877">
        <v>22380.2</v>
      </c>
      <c r="G4877">
        <v>6.81</v>
      </c>
      <c r="H4877">
        <v>4</v>
      </c>
    </row>
    <row r="4879" spans="1:8" x14ac:dyDescent="0.35">
      <c r="A4879" t="s">
        <v>269</v>
      </c>
      <c r="B4879">
        <v>1</v>
      </c>
      <c r="C4879" t="s">
        <v>282</v>
      </c>
      <c r="D4879" t="s">
        <v>352</v>
      </c>
      <c r="E4879">
        <v>3931.3</v>
      </c>
      <c r="F4879">
        <v>3931.3</v>
      </c>
      <c r="G4879">
        <v>6.86</v>
      </c>
      <c r="H4879">
        <v>4</v>
      </c>
    </row>
    <row r="4881" spans="1:8" x14ac:dyDescent="0.35">
      <c r="A4881" t="s">
        <v>269</v>
      </c>
      <c r="B4881">
        <v>2</v>
      </c>
      <c r="C4881" t="s">
        <v>282</v>
      </c>
      <c r="D4881" t="s">
        <v>353</v>
      </c>
      <c r="E4881">
        <v>12745.3</v>
      </c>
      <c r="F4881">
        <v>12745.3</v>
      </c>
      <c r="G4881">
        <v>6.7</v>
      </c>
      <c r="H4881">
        <v>4</v>
      </c>
    </row>
    <row r="4883" spans="1:8" x14ac:dyDescent="0.35">
      <c r="A4883" t="s">
        <v>269</v>
      </c>
      <c r="B4883">
        <v>3</v>
      </c>
      <c r="C4883" t="s">
        <v>282</v>
      </c>
      <c r="D4883" t="s">
        <v>354</v>
      </c>
      <c r="E4883">
        <v>2882.5</v>
      </c>
      <c r="F4883">
        <v>2882.5</v>
      </c>
      <c r="G4883">
        <v>6.78</v>
      </c>
      <c r="H4883">
        <v>4</v>
      </c>
    </row>
    <row r="4885" spans="1:8" x14ac:dyDescent="0.35">
      <c r="A4885" t="s">
        <v>269</v>
      </c>
      <c r="B4885">
        <v>4</v>
      </c>
      <c r="C4885" t="s">
        <v>282</v>
      </c>
      <c r="D4885" t="s">
        <v>355</v>
      </c>
      <c r="E4885">
        <v>10663.3</v>
      </c>
      <c r="F4885">
        <v>10663.3</v>
      </c>
      <c r="G4885">
        <v>6.74</v>
      </c>
      <c r="H4885">
        <v>4</v>
      </c>
    </row>
    <row r="4887" spans="1:8" x14ac:dyDescent="0.35">
      <c r="A4887" t="s">
        <v>269</v>
      </c>
      <c r="B4887">
        <v>5</v>
      </c>
      <c r="C4887" t="s">
        <v>282</v>
      </c>
      <c r="D4887" t="s">
        <v>356</v>
      </c>
      <c r="E4887">
        <v>4061</v>
      </c>
      <c r="F4887">
        <v>4061</v>
      </c>
      <c r="G4887">
        <v>6.83</v>
      </c>
      <c r="H4887">
        <v>4</v>
      </c>
    </row>
    <row r="4889" spans="1:8" x14ac:dyDescent="0.35">
      <c r="A4889" t="s">
        <v>269</v>
      </c>
      <c r="B4889">
        <v>6</v>
      </c>
      <c r="C4889" t="s">
        <v>282</v>
      </c>
      <c r="D4889" t="s">
        <v>357</v>
      </c>
      <c r="E4889">
        <v>12941.1</v>
      </c>
      <c r="F4889">
        <v>12941.1</v>
      </c>
      <c r="G4889">
        <v>6.69</v>
      </c>
      <c r="H4889">
        <v>4</v>
      </c>
    </row>
    <row r="4891" spans="1:8" x14ac:dyDescent="0.35">
      <c r="A4891" t="s">
        <v>269</v>
      </c>
      <c r="B4891">
        <v>7</v>
      </c>
      <c r="C4891" t="s">
        <v>282</v>
      </c>
      <c r="D4891" t="s">
        <v>358</v>
      </c>
      <c r="E4891">
        <v>3897.5</v>
      </c>
      <c r="F4891">
        <v>3897.5</v>
      </c>
      <c r="G4891">
        <v>6.87</v>
      </c>
      <c r="H4891">
        <v>4</v>
      </c>
    </row>
    <row r="4893" spans="1:8" x14ac:dyDescent="0.35">
      <c r="A4893" t="s">
        <v>269</v>
      </c>
      <c r="B4893">
        <v>8</v>
      </c>
      <c r="C4893" t="s">
        <v>282</v>
      </c>
      <c r="D4893" t="s">
        <v>359</v>
      </c>
      <c r="E4893">
        <v>22188.5</v>
      </c>
      <c r="F4893">
        <v>22188.5</v>
      </c>
      <c r="G4893">
        <v>6.81</v>
      </c>
      <c r="H4893">
        <v>4</v>
      </c>
    </row>
    <row r="4895" spans="1:8" x14ac:dyDescent="0.35">
      <c r="A4895" t="s">
        <v>269</v>
      </c>
      <c r="B4895">
        <v>9</v>
      </c>
      <c r="C4895" t="s">
        <v>282</v>
      </c>
      <c r="D4895" t="s">
        <v>360</v>
      </c>
      <c r="E4895">
        <v>2855.8</v>
      </c>
      <c r="F4895">
        <v>2855.8</v>
      </c>
      <c r="G4895">
        <v>6.79</v>
      </c>
      <c r="H4895">
        <v>4</v>
      </c>
    </row>
    <row r="4897" spans="1:8" x14ac:dyDescent="0.35">
      <c r="A4897" t="s">
        <v>269</v>
      </c>
      <c r="B4897">
        <v>10</v>
      </c>
      <c r="C4897" t="s">
        <v>282</v>
      </c>
      <c r="D4897" t="s">
        <v>361</v>
      </c>
      <c r="E4897">
        <v>20341.2</v>
      </c>
      <c r="F4897">
        <v>20341.2</v>
      </c>
      <c r="G4897">
        <v>6.77</v>
      </c>
      <c r="H4897">
        <v>4</v>
      </c>
    </row>
    <row r="4899" spans="1:8" x14ac:dyDescent="0.35">
      <c r="A4899" t="s">
        <v>269</v>
      </c>
      <c r="B4899">
        <v>11</v>
      </c>
      <c r="C4899" t="s">
        <v>282</v>
      </c>
      <c r="D4899" t="s">
        <v>362</v>
      </c>
      <c r="E4899">
        <v>4036.9</v>
      </c>
      <c r="F4899">
        <v>4036.9</v>
      </c>
      <c r="G4899">
        <v>6.84</v>
      </c>
      <c r="H4899">
        <v>4</v>
      </c>
    </row>
    <row r="4901" spans="1:8" x14ac:dyDescent="0.35">
      <c r="A4901" t="s">
        <v>269</v>
      </c>
      <c r="B4901">
        <v>12</v>
      </c>
      <c r="C4901" t="s">
        <v>282</v>
      </c>
      <c r="D4901" t="s">
        <v>363</v>
      </c>
      <c r="E4901">
        <v>22389.5</v>
      </c>
      <c r="F4901">
        <v>22389.5</v>
      </c>
      <c r="G4901">
        <v>6.81</v>
      </c>
      <c r="H4901">
        <v>4</v>
      </c>
    </row>
    <row r="4903" spans="1:8" x14ac:dyDescent="0.35">
      <c r="A4903" t="s">
        <v>269</v>
      </c>
      <c r="B4903">
        <v>13</v>
      </c>
      <c r="C4903" t="s">
        <v>282</v>
      </c>
      <c r="D4903" t="s">
        <v>364</v>
      </c>
      <c r="E4903">
        <v>3894.8</v>
      </c>
      <c r="F4903">
        <v>3894.8</v>
      </c>
      <c r="G4903">
        <v>6.87</v>
      </c>
      <c r="H4903">
        <v>4</v>
      </c>
    </row>
    <row r="4905" spans="1:8" x14ac:dyDescent="0.35">
      <c r="A4905" t="s">
        <v>269</v>
      </c>
      <c r="B4905">
        <v>14</v>
      </c>
      <c r="C4905" t="s">
        <v>282</v>
      </c>
      <c r="D4905" t="s">
        <v>365</v>
      </c>
      <c r="E4905">
        <v>21562.400000000001</v>
      </c>
      <c r="F4905">
        <v>21562.400000000001</v>
      </c>
      <c r="G4905">
        <v>6.73</v>
      </c>
      <c r="H4905">
        <v>4</v>
      </c>
    </row>
    <row r="4907" spans="1:8" x14ac:dyDescent="0.35">
      <c r="A4907" t="s">
        <v>269</v>
      </c>
      <c r="B4907">
        <v>15</v>
      </c>
      <c r="C4907" t="s">
        <v>282</v>
      </c>
      <c r="D4907" t="s">
        <v>366</v>
      </c>
      <c r="E4907">
        <v>2852.7</v>
      </c>
      <c r="F4907">
        <v>2852.7</v>
      </c>
      <c r="G4907">
        <v>6.79</v>
      </c>
      <c r="H4907">
        <v>4</v>
      </c>
    </row>
    <row r="4909" spans="1:8" x14ac:dyDescent="0.35">
      <c r="A4909" t="s">
        <v>269</v>
      </c>
      <c r="B4909">
        <v>16</v>
      </c>
      <c r="C4909" t="s">
        <v>282</v>
      </c>
      <c r="D4909" t="s">
        <v>367</v>
      </c>
      <c r="E4909">
        <v>10424.9</v>
      </c>
      <c r="F4909">
        <v>10424.9</v>
      </c>
      <c r="G4909">
        <v>6.75</v>
      </c>
      <c r="H4909">
        <v>4</v>
      </c>
    </row>
    <row r="4911" spans="1:8" x14ac:dyDescent="0.35">
      <c r="A4911" t="s">
        <v>269</v>
      </c>
      <c r="B4911">
        <v>17</v>
      </c>
      <c r="C4911" t="s">
        <v>282</v>
      </c>
      <c r="D4911" t="s">
        <v>368</v>
      </c>
      <c r="E4911">
        <v>4059.7</v>
      </c>
      <c r="F4911">
        <v>4059.7</v>
      </c>
      <c r="G4911">
        <v>6.83</v>
      </c>
      <c r="H4911">
        <v>4</v>
      </c>
    </row>
    <row r="4913" spans="1:8" x14ac:dyDescent="0.35">
      <c r="A4913" t="s">
        <v>269</v>
      </c>
      <c r="B4913">
        <v>18</v>
      </c>
      <c r="C4913" t="s">
        <v>282</v>
      </c>
      <c r="D4913" t="s">
        <v>369</v>
      </c>
      <c r="E4913">
        <v>12906.6</v>
      </c>
      <c r="F4913">
        <v>12906.6</v>
      </c>
      <c r="G4913">
        <v>6.69</v>
      </c>
      <c r="H4913">
        <v>4</v>
      </c>
    </row>
    <row r="4915" spans="1:8" x14ac:dyDescent="0.35">
      <c r="A4915" t="s">
        <v>269</v>
      </c>
      <c r="B4915">
        <v>19</v>
      </c>
      <c r="C4915" t="s">
        <v>282</v>
      </c>
      <c r="D4915" t="s">
        <v>370</v>
      </c>
      <c r="E4915">
        <v>4049.2</v>
      </c>
      <c r="F4915">
        <v>4049.2</v>
      </c>
      <c r="G4915">
        <v>6.84</v>
      </c>
      <c r="H4915">
        <v>4</v>
      </c>
    </row>
    <row r="4917" spans="1:8" x14ac:dyDescent="0.35">
      <c r="A4917" t="s">
        <v>269</v>
      </c>
      <c r="B4917">
        <v>20</v>
      </c>
      <c r="C4917" t="s">
        <v>282</v>
      </c>
      <c r="D4917" t="s">
        <v>371</v>
      </c>
      <c r="E4917">
        <v>13064.6</v>
      </c>
      <c r="F4917">
        <v>13064.6</v>
      </c>
      <c r="G4917">
        <v>6.68</v>
      </c>
      <c r="H4917">
        <v>4</v>
      </c>
    </row>
    <row r="4919" spans="1:8" x14ac:dyDescent="0.35">
      <c r="A4919" t="s">
        <v>269</v>
      </c>
      <c r="B4919">
        <v>21</v>
      </c>
      <c r="C4919" t="s">
        <v>282</v>
      </c>
      <c r="D4919" t="s">
        <v>372</v>
      </c>
      <c r="E4919">
        <v>2849.7</v>
      </c>
      <c r="F4919">
        <v>2849.7</v>
      </c>
      <c r="G4919">
        <v>6.79</v>
      </c>
      <c r="H4919">
        <v>4</v>
      </c>
    </row>
    <row r="4921" spans="1:8" x14ac:dyDescent="0.35">
      <c r="A4921" t="s">
        <v>269</v>
      </c>
      <c r="B4921">
        <v>22</v>
      </c>
      <c r="C4921" t="s">
        <v>282</v>
      </c>
      <c r="D4921" t="s">
        <v>373</v>
      </c>
      <c r="E4921">
        <v>10573</v>
      </c>
      <c r="F4921">
        <v>10573</v>
      </c>
      <c r="G4921">
        <v>6.74</v>
      </c>
      <c r="H4921">
        <v>4</v>
      </c>
    </row>
    <row r="4923" spans="1:8" x14ac:dyDescent="0.35">
      <c r="A4923" t="s">
        <v>269</v>
      </c>
      <c r="B4923">
        <v>23</v>
      </c>
      <c r="C4923" t="s">
        <v>282</v>
      </c>
      <c r="D4923" t="s">
        <v>374</v>
      </c>
      <c r="E4923">
        <v>3892</v>
      </c>
      <c r="F4923">
        <v>3892</v>
      </c>
      <c r="G4923">
        <v>6.87</v>
      </c>
      <c r="H4923">
        <v>4</v>
      </c>
    </row>
    <row r="4925" spans="1:8" x14ac:dyDescent="0.35">
      <c r="A4925" t="s">
        <v>269</v>
      </c>
      <c r="B4925">
        <v>24</v>
      </c>
      <c r="C4925" t="s">
        <v>282</v>
      </c>
      <c r="D4925" t="s">
        <v>375</v>
      </c>
      <c r="E4925">
        <v>21915.599999999999</v>
      </c>
      <c r="F4925">
        <v>21915.599999999999</v>
      </c>
      <c r="G4925">
        <v>6.72</v>
      </c>
      <c r="H4925">
        <v>4</v>
      </c>
    </row>
    <row r="4927" spans="1:8" x14ac:dyDescent="0.35">
      <c r="A4927" t="s">
        <v>302</v>
      </c>
      <c r="B4927" t="s">
        <v>376</v>
      </c>
      <c r="C4927" t="s">
        <v>287</v>
      </c>
    </row>
    <row r="4929" spans="1:10" x14ac:dyDescent="0.35">
      <c r="A4929" t="s">
        <v>209</v>
      </c>
    </row>
    <row r="4931" spans="1:10" x14ac:dyDescent="0.35">
      <c r="A4931" t="s">
        <v>210</v>
      </c>
      <c r="C4931" t="s">
        <v>211</v>
      </c>
      <c r="D4931" t="s">
        <v>212</v>
      </c>
      <c r="E4931" t="s">
        <v>213</v>
      </c>
      <c r="F4931" t="s">
        <v>214</v>
      </c>
      <c r="G4931" t="s">
        <v>215</v>
      </c>
      <c r="H4931" t="s">
        <v>216</v>
      </c>
      <c r="I4931" t="s">
        <v>217</v>
      </c>
      <c r="J4931" t="s">
        <v>218</v>
      </c>
    </row>
    <row r="4933" spans="1:10" x14ac:dyDescent="0.35">
      <c r="A4933" t="s">
        <v>219</v>
      </c>
      <c r="B4933">
        <v>1</v>
      </c>
      <c r="C4933" t="s">
        <v>304</v>
      </c>
      <c r="D4933" t="s">
        <v>221</v>
      </c>
      <c r="E4933" t="s">
        <v>222</v>
      </c>
      <c r="F4933">
        <v>0</v>
      </c>
      <c r="G4933">
        <v>0</v>
      </c>
      <c r="H4933">
        <v>0</v>
      </c>
      <c r="J4933" s="11">
        <v>0</v>
      </c>
    </row>
    <row r="4935" spans="1:10" x14ac:dyDescent="0.35">
      <c r="A4935" t="s">
        <v>219</v>
      </c>
      <c r="B4935">
        <v>2</v>
      </c>
      <c r="C4935" t="s">
        <v>304</v>
      </c>
      <c r="D4935" t="s">
        <v>224</v>
      </c>
      <c r="E4935" t="s">
        <v>222</v>
      </c>
      <c r="F4935">
        <v>1099.0999999999999</v>
      </c>
      <c r="G4935" s="12">
        <v>2.64E-2</v>
      </c>
      <c r="H4935" s="12">
        <v>2.64E-2</v>
      </c>
      <c r="I4935" t="s">
        <v>225</v>
      </c>
      <c r="J4935">
        <v>45648</v>
      </c>
    </row>
    <row r="4937" spans="1:10" x14ac:dyDescent="0.35">
      <c r="A4937" t="s">
        <v>219</v>
      </c>
      <c r="B4937">
        <v>3</v>
      </c>
      <c r="C4937" t="s">
        <v>305</v>
      </c>
      <c r="D4937" t="s">
        <v>221</v>
      </c>
      <c r="E4937" t="s">
        <v>222</v>
      </c>
      <c r="F4937">
        <v>1473.72</v>
      </c>
      <c r="G4937" s="12">
        <v>9.5899999999999999E-2</v>
      </c>
      <c r="H4937" s="12">
        <v>9.5899999999999999E-2</v>
      </c>
      <c r="I4937" t="s">
        <v>223</v>
      </c>
      <c r="J4937" s="10">
        <v>45525</v>
      </c>
    </row>
    <row r="4939" spans="1:10" x14ac:dyDescent="0.35">
      <c r="A4939" t="s">
        <v>219</v>
      </c>
      <c r="B4939">
        <v>4</v>
      </c>
      <c r="C4939" t="s">
        <v>305</v>
      </c>
      <c r="D4939" t="s">
        <v>224</v>
      </c>
      <c r="E4939" t="s">
        <v>222</v>
      </c>
      <c r="F4939">
        <v>3041.93</v>
      </c>
      <c r="G4939" s="12">
        <v>7.3099999999999998E-2</v>
      </c>
      <c r="H4939" s="12">
        <v>7.3099999999999998E-2</v>
      </c>
      <c r="I4939" t="s">
        <v>225</v>
      </c>
      <c r="J4939" s="10">
        <v>45647.729166666664</v>
      </c>
    </row>
    <row r="4941" spans="1:10" x14ac:dyDescent="0.35">
      <c r="A4941" t="s">
        <v>219</v>
      </c>
      <c r="B4941">
        <v>5</v>
      </c>
      <c r="C4941" t="s">
        <v>306</v>
      </c>
      <c r="D4941" t="s">
        <v>221</v>
      </c>
      <c r="E4941" t="s">
        <v>222</v>
      </c>
      <c r="F4941">
        <v>0</v>
      </c>
      <c r="G4941">
        <v>0</v>
      </c>
      <c r="H4941">
        <v>0</v>
      </c>
      <c r="J4941" s="11">
        <v>0</v>
      </c>
    </row>
    <row r="4943" spans="1:10" x14ac:dyDescent="0.35">
      <c r="A4943" t="s">
        <v>219</v>
      </c>
      <c r="B4943">
        <v>6</v>
      </c>
      <c r="C4943" t="s">
        <v>306</v>
      </c>
      <c r="D4943" t="s">
        <v>224</v>
      </c>
      <c r="E4943" t="s">
        <v>222</v>
      </c>
      <c r="F4943">
        <v>135.57</v>
      </c>
      <c r="G4943" s="12">
        <v>3.2599999999999999E-3</v>
      </c>
      <c r="H4943" s="12">
        <v>3.2599999999999999E-3</v>
      </c>
      <c r="I4943" t="s">
        <v>225</v>
      </c>
      <c r="J4943" s="10">
        <v>45647.737500000003</v>
      </c>
    </row>
    <row r="4945" spans="1:10" x14ac:dyDescent="0.35">
      <c r="A4945" t="s">
        <v>219</v>
      </c>
      <c r="B4945">
        <v>7</v>
      </c>
      <c r="C4945" t="s">
        <v>307</v>
      </c>
      <c r="D4945" t="s">
        <v>221</v>
      </c>
      <c r="E4945" t="s">
        <v>222</v>
      </c>
      <c r="F4945">
        <v>1376.08</v>
      </c>
      <c r="G4945" s="12">
        <v>8.9599999999999999E-2</v>
      </c>
      <c r="H4945" s="12">
        <v>8.9599999999999999E-2</v>
      </c>
      <c r="I4945" t="s">
        <v>223</v>
      </c>
      <c r="J4945" s="10">
        <v>45525</v>
      </c>
    </row>
    <row r="4947" spans="1:10" x14ac:dyDescent="0.35">
      <c r="A4947" t="s">
        <v>219</v>
      </c>
      <c r="B4947">
        <v>8</v>
      </c>
      <c r="C4947" t="s">
        <v>307</v>
      </c>
      <c r="D4947" t="s">
        <v>224</v>
      </c>
      <c r="E4947" t="s">
        <v>222</v>
      </c>
      <c r="F4947">
        <v>2172.84</v>
      </c>
      <c r="G4947" s="12">
        <v>5.2200000000000003E-2</v>
      </c>
      <c r="H4947" s="12">
        <v>5.2200000000000003E-2</v>
      </c>
      <c r="I4947" t="s">
        <v>225</v>
      </c>
      <c r="J4947" s="10">
        <v>45647.629166666666</v>
      </c>
    </row>
    <row r="4949" spans="1:10" x14ac:dyDescent="0.35">
      <c r="A4949" t="s">
        <v>219</v>
      </c>
      <c r="B4949">
        <v>9</v>
      </c>
      <c r="C4949" t="s">
        <v>308</v>
      </c>
      <c r="D4949" t="s">
        <v>221</v>
      </c>
      <c r="E4949" t="s">
        <v>222</v>
      </c>
      <c r="F4949">
        <v>0</v>
      </c>
      <c r="G4949">
        <v>0</v>
      </c>
      <c r="H4949">
        <v>0</v>
      </c>
      <c r="J4949" s="11">
        <v>0</v>
      </c>
    </row>
    <row r="4951" spans="1:10" x14ac:dyDescent="0.35">
      <c r="A4951" t="s">
        <v>219</v>
      </c>
      <c r="B4951">
        <v>10</v>
      </c>
      <c r="C4951" t="s">
        <v>308</v>
      </c>
      <c r="D4951" t="s">
        <v>224</v>
      </c>
      <c r="E4951" t="s">
        <v>222</v>
      </c>
      <c r="F4951">
        <v>902.87</v>
      </c>
      <c r="G4951" s="12">
        <v>2.1700000000000001E-2</v>
      </c>
      <c r="H4951" s="12">
        <v>2.1700000000000001E-2</v>
      </c>
      <c r="I4951" t="s">
        <v>225</v>
      </c>
      <c r="J4951" s="10">
        <v>45647.737500000003</v>
      </c>
    </row>
    <row r="4953" spans="1:10" x14ac:dyDescent="0.35">
      <c r="A4953" t="s">
        <v>219</v>
      </c>
      <c r="B4953">
        <v>11</v>
      </c>
      <c r="C4953" t="s">
        <v>309</v>
      </c>
      <c r="D4953" t="s">
        <v>221</v>
      </c>
      <c r="E4953" t="s">
        <v>222</v>
      </c>
      <c r="F4953">
        <v>1095.24</v>
      </c>
      <c r="G4953" s="12">
        <v>7.1300000000000002E-2</v>
      </c>
      <c r="H4953" s="12">
        <v>7.1300000000000002E-2</v>
      </c>
      <c r="I4953" t="s">
        <v>223</v>
      </c>
      <c r="J4953" s="10">
        <v>45525</v>
      </c>
    </row>
    <row r="4955" spans="1:10" x14ac:dyDescent="0.35">
      <c r="A4955" t="s">
        <v>219</v>
      </c>
      <c r="B4955">
        <v>12</v>
      </c>
      <c r="C4955" t="s">
        <v>309</v>
      </c>
      <c r="D4955" t="s">
        <v>224</v>
      </c>
      <c r="E4955" t="s">
        <v>222</v>
      </c>
      <c r="F4955">
        <v>3112.59</v>
      </c>
      <c r="G4955" s="12">
        <v>7.4800000000000005E-2</v>
      </c>
      <c r="H4955" s="12">
        <v>7.4800000000000005E-2</v>
      </c>
      <c r="I4955" t="s">
        <v>225</v>
      </c>
      <c r="J4955" s="10">
        <v>45647.73333333333</v>
      </c>
    </row>
    <row r="4957" spans="1:10" x14ac:dyDescent="0.35">
      <c r="A4957" t="s">
        <v>219</v>
      </c>
      <c r="B4957">
        <v>13</v>
      </c>
      <c r="C4957" t="s">
        <v>310</v>
      </c>
      <c r="D4957" t="s">
        <v>221</v>
      </c>
      <c r="E4957" t="s">
        <v>222</v>
      </c>
      <c r="F4957">
        <v>0</v>
      </c>
      <c r="G4957">
        <v>0</v>
      </c>
      <c r="H4957">
        <v>0</v>
      </c>
      <c r="J4957" s="11">
        <v>0</v>
      </c>
    </row>
    <row r="4959" spans="1:10" x14ac:dyDescent="0.35">
      <c r="A4959" t="s">
        <v>219</v>
      </c>
      <c r="B4959">
        <v>14</v>
      </c>
      <c r="C4959" t="s">
        <v>310</v>
      </c>
      <c r="D4959" t="s">
        <v>224</v>
      </c>
      <c r="E4959" t="s">
        <v>222</v>
      </c>
      <c r="F4959">
        <v>1109.5899999999999</v>
      </c>
      <c r="G4959" s="12">
        <v>2.6700000000000002E-2</v>
      </c>
      <c r="H4959" s="12">
        <v>2.6700000000000002E-2</v>
      </c>
      <c r="I4959" t="s">
        <v>225</v>
      </c>
      <c r="J4959">
        <v>45648</v>
      </c>
    </row>
    <row r="4961" spans="1:10" x14ac:dyDescent="0.35">
      <c r="A4961" t="s">
        <v>219</v>
      </c>
      <c r="B4961">
        <v>15</v>
      </c>
      <c r="C4961" t="s">
        <v>311</v>
      </c>
      <c r="D4961" t="s">
        <v>221</v>
      </c>
      <c r="E4961" t="s">
        <v>222</v>
      </c>
      <c r="F4961">
        <v>4318.6499999999996</v>
      </c>
      <c r="G4961">
        <v>0.28116000000000002</v>
      </c>
      <c r="H4961">
        <v>0.28116000000000002</v>
      </c>
      <c r="I4961" t="s">
        <v>223</v>
      </c>
      <c r="J4961" s="10">
        <v>45525</v>
      </c>
    </row>
    <row r="4963" spans="1:10" x14ac:dyDescent="0.35">
      <c r="A4963" t="s">
        <v>219</v>
      </c>
      <c r="B4963">
        <v>16</v>
      </c>
      <c r="C4963" t="s">
        <v>311</v>
      </c>
      <c r="D4963" t="s">
        <v>224</v>
      </c>
      <c r="E4963" t="s">
        <v>222</v>
      </c>
      <c r="F4963">
        <v>3050.38</v>
      </c>
      <c r="G4963" s="12">
        <v>7.3300000000000004E-2</v>
      </c>
      <c r="H4963" s="12">
        <v>7.3300000000000004E-2</v>
      </c>
      <c r="I4963" t="s">
        <v>225</v>
      </c>
      <c r="J4963" s="10">
        <v>45647.729166666664</v>
      </c>
    </row>
    <row r="4965" spans="1:10" x14ac:dyDescent="0.35">
      <c r="A4965" t="s">
        <v>219</v>
      </c>
      <c r="B4965">
        <v>17</v>
      </c>
      <c r="C4965" t="s">
        <v>312</v>
      </c>
      <c r="D4965" t="s">
        <v>221</v>
      </c>
      <c r="E4965" t="s">
        <v>222</v>
      </c>
      <c r="F4965">
        <v>0</v>
      </c>
      <c r="G4965">
        <v>0</v>
      </c>
      <c r="H4965">
        <v>0</v>
      </c>
      <c r="J4965" s="11">
        <v>0</v>
      </c>
    </row>
    <row r="4967" spans="1:10" x14ac:dyDescent="0.35">
      <c r="A4967" t="s">
        <v>219</v>
      </c>
      <c r="B4967">
        <v>18</v>
      </c>
      <c r="C4967" t="s">
        <v>312</v>
      </c>
      <c r="D4967" t="s">
        <v>224</v>
      </c>
      <c r="E4967" t="s">
        <v>222</v>
      </c>
      <c r="F4967">
        <v>141.24</v>
      </c>
      <c r="G4967" s="12">
        <v>3.3999999999999998E-3</v>
      </c>
      <c r="H4967" s="12">
        <v>3.3999999999999998E-3</v>
      </c>
      <c r="I4967" t="s">
        <v>225</v>
      </c>
      <c r="J4967" s="10">
        <v>45647.737500000003</v>
      </c>
    </row>
    <row r="4969" spans="1:10" x14ac:dyDescent="0.35">
      <c r="A4969" t="s">
        <v>219</v>
      </c>
      <c r="B4969">
        <v>19</v>
      </c>
      <c r="C4969" t="s">
        <v>313</v>
      </c>
      <c r="D4969" t="s">
        <v>221</v>
      </c>
      <c r="E4969" t="s">
        <v>222</v>
      </c>
      <c r="F4969">
        <v>4303.58</v>
      </c>
      <c r="G4969">
        <v>0.28017999999999998</v>
      </c>
      <c r="H4969">
        <v>0.28017999999999998</v>
      </c>
      <c r="I4969" t="s">
        <v>223</v>
      </c>
      <c r="J4969" s="10">
        <v>45525</v>
      </c>
    </row>
    <row r="4971" spans="1:10" x14ac:dyDescent="0.35">
      <c r="A4971" t="s">
        <v>219</v>
      </c>
      <c r="B4971">
        <v>20</v>
      </c>
      <c r="C4971" t="s">
        <v>313</v>
      </c>
      <c r="D4971" t="s">
        <v>224</v>
      </c>
      <c r="E4971" t="s">
        <v>222</v>
      </c>
      <c r="F4971">
        <v>2181.46</v>
      </c>
      <c r="G4971" s="12">
        <v>5.2400000000000002E-2</v>
      </c>
      <c r="H4971" s="12">
        <v>5.2400000000000002E-2</v>
      </c>
      <c r="I4971" t="s">
        <v>225</v>
      </c>
      <c r="J4971" s="10">
        <v>45647.629166666666</v>
      </c>
    </row>
    <row r="4973" spans="1:10" x14ac:dyDescent="0.35">
      <c r="A4973" t="s">
        <v>219</v>
      </c>
      <c r="B4973">
        <v>21</v>
      </c>
      <c r="C4973" t="s">
        <v>314</v>
      </c>
      <c r="D4973" t="s">
        <v>221</v>
      </c>
      <c r="E4973" t="s">
        <v>222</v>
      </c>
      <c r="F4973">
        <v>0</v>
      </c>
      <c r="G4973">
        <v>0</v>
      </c>
      <c r="H4973">
        <v>0</v>
      </c>
      <c r="J4973" s="11">
        <v>0</v>
      </c>
    </row>
    <row r="4975" spans="1:10" x14ac:dyDescent="0.35">
      <c r="A4975" t="s">
        <v>219</v>
      </c>
      <c r="B4975">
        <v>22</v>
      </c>
      <c r="C4975" t="s">
        <v>314</v>
      </c>
      <c r="D4975" t="s">
        <v>224</v>
      </c>
      <c r="E4975" t="s">
        <v>222</v>
      </c>
      <c r="F4975">
        <v>908.23</v>
      </c>
      <c r="G4975" s="12">
        <v>2.18E-2</v>
      </c>
      <c r="H4975" s="12">
        <v>2.18E-2</v>
      </c>
      <c r="I4975" t="s">
        <v>225</v>
      </c>
      <c r="J4975" s="10">
        <v>45647.737500000003</v>
      </c>
    </row>
    <row r="4977" spans="1:10" x14ac:dyDescent="0.35">
      <c r="A4977" t="s">
        <v>219</v>
      </c>
      <c r="B4977">
        <v>23</v>
      </c>
      <c r="C4977" t="s">
        <v>315</v>
      </c>
      <c r="D4977" t="s">
        <v>221</v>
      </c>
      <c r="E4977" t="s">
        <v>222</v>
      </c>
      <c r="F4977">
        <v>4309.5</v>
      </c>
      <c r="G4977">
        <v>0.28055999999999998</v>
      </c>
      <c r="H4977">
        <v>0.28055999999999998</v>
      </c>
      <c r="I4977" t="s">
        <v>223</v>
      </c>
      <c r="J4977" s="10">
        <v>45525</v>
      </c>
    </row>
    <row r="4979" spans="1:10" x14ac:dyDescent="0.35">
      <c r="A4979" t="s">
        <v>219</v>
      </c>
      <c r="B4979">
        <v>24</v>
      </c>
      <c r="C4979" t="s">
        <v>315</v>
      </c>
      <c r="D4979" t="s">
        <v>224</v>
      </c>
      <c r="E4979" t="s">
        <v>222</v>
      </c>
      <c r="F4979">
        <v>3118.64</v>
      </c>
      <c r="G4979" s="12">
        <v>7.4999999999999997E-2</v>
      </c>
      <c r="H4979" s="12">
        <v>7.4999999999999997E-2</v>
      </c>
      <c r="I4979" t="s">
        <v>225</v>
      </c>
      <c r="J4979" s="10">
        <v>45647.737500000003</v>
      </c>
    </row>
    <row r="4981" spans="1:10" x14ac:dyDescent="0.35">
      <c r="A4981" t="s">
        <v>219</v>
      </c>
      <c r="B4981">
        <v>25</v>
      </c>
      <c r="C4981" t="s">
        <v>316</v>
      </c>
      <c r="D4981" t="s">
        <v>221</v>
      </c>
      <c r="E4981" t="s">
        <v>222</v>
      </c>
      <c r="F4981">
        <v>0</v>
      </c>
      <c r="G4981">
        <v>0</v>
      </c>
      <c r="H4981">
        <v>0</v>
      </c>
      <c r="J4981" s="11">
        <v>0</v>
      </c>
    </row>
    <row r="4983" spans="1:10" x14ac:dyDescent="0.35">
      <c r="A4983" t="s">
        <v>219</v>
      </c>
      <c r="B4983">
        <v>26</v>
      </c>
      <c r="C4983" t="s">
        <v>316</v>
      </c>
      <c r="D4983" t="s">
        <v>224</v>
      </c>
      <c r="E4983" t="s">
        <v>222</v>
      </c>
      <c r="F4983">
        <v>1107.96</v>
      </c>
      <c r="G4983" s="12">
        <v>2.6599999999999999E-2</v>
      </c>
      <c r="H4983" s="12">
        <v>2.6599999999999999E-2</v>
      </c>
      <c r="I4983" t="s">
        <v>225</v>
      </c>
      <c r="J4983">
        <v>45648</v>
      </c>
    </row>
    <row r="4985" spans="1:10" x14ac:dyDescent="0.35">
      <c r="A4985" t="s">
        <v>219</v>
      </c>
      <c r="B4985">
        <v>27</v>
      </c>
      <c r="C4985" t="s">
        <v>317</v>
      </c>
      <c r="D4985" t="s">
        <v>221</v>
      </c>
      <c r="E4985" t="s">
        <v>222</v>
      </c>
      <c r="F4985">
        <v>4148.96</v>
      </c>
      <c r="G4985">
        <v>0.27011000000000002</v>
      </c>
      <c r="H4985">
        <v>0.27011000000000002</v>
      </c>
      <c r="I4985" t="s">
        <v>223</v>
      </c>
      <c r="J4985" s="10">
        <v>45525</v>
      </c>
    </row>
    <row r="4987" spans="1:10" x14ac:dyDescent="0.35">
      <c r="A4987" t="s">
        <v>219</v>
      </c>
      <c r="B4987">
        <v>28</v>
      </c>
      <c r="C4987" t="s">
        <v>317</v>
      </c>
      <c r="D4987" t="s">
        <v>224</v>
      </c>
      <c r="E4987" t="s">
        <v>222</v>
      </c>
      <c r="F4987">
        <v>3048.89</v>
      </c>
      <c r="G4987" s="12">
        <v>7.3300000000000004E-2</v>
      </c>
      <c r="H4987" s="12">
        <v>7.3300000000000004E-2</v>
      </c>
      <c r="I4987" t="s">
        <v>225</v>
      </c>
      <c r="J4987" s="10">
        <v>45647.729166666664</v>
      </c>
    </row>
    <row r="4989" spans="1:10" x14ac:dyDescent="0.35">
      <c r="A4989" t="s">
        <v>219</v>
      </c>
      <c r="B4989">
        <v>29</v>
      </c>
      <c r="C4989" t="s">
        <v>318</v>
      </c>
      <c r="D4989" t="s">
        <v>221</v>
      </c>
      <c r="E4989" t="s">
        <v>222</v>
      </c>
      <c r="F4989">
        <v>0</v>
      </c>
      <c r="G4989">
        <v>0</v>
      </c>
      <c r="H4989">
        <v>0</v>
      </c>
      <c r="J4989" s="11">
        <v>0</v>
      </c>
    </row>
    <row r="4991" spans="1:10" x14ac:dyDescent="0.35">
      <c r="A4991" t="s">
        <v>219</v>
      </c>
      <c r="B4991">
        <v>30</v>
      </c>
      <c r="C4991" t="s">
        <v>318</v>
      </c>
      <c r="D4991" t="s">
        <v>224</v>
      </c>
      <c r="E4991" t="s">
        <v>222</v>
      </c>
      <c r="F4991">
        <v>135.58000000000001</v>
      </c>
      <c r="G4991" s="12">
        <v>3.2599999999999999E-3</v>
      </c>
      <c r="H4991" s="12">
        <v>3.2599999999999999E-3</v>
      </c>
      <c r="I4991" t="s">
        <v>225</v>
      </c>
      <c r="J4991" s="10">
        <v>45647.737500000003</v>
      </c>
    </row>
    <row r="4993" spans="1:10" x14ac:dyDescent="0.35">
      <c r="A4993" t="s">
        <v>219</v>
      </c>
      <c r="B4993">
        <v>31</v>
      </c>
      <c r="C4993" t="s">
        <v>319</v>
      </c>
      <c r="D4993" t="s">
        <v>221</v>
      </c>
      <c r="E4993" t="s">
        <v>222</v>
      </c>
      <c r="F4993">
        <v>398.22</v>
      </c>
      <c r="G4993" s="12">
        <v>2.5899999999999999E-2</v>
      </c>
      <c r="H4993" s="12">
        <v>2.5899999999999999E-2</v>
      </c>
      <c r="I4993" t="s">
        <v>223</v>
      </c>
      <c r="J4993" s="10">
        <v>45525</v>
      </c>
    </row>
    <row r="4995" spans="1:10" x14ac:dyDescent="0.35">
      <c r="A4995" t="s">
        <v>219</v>
      </c>
      <c r="B4995">
        <v>32</v>
      </c>
      <c r="C4995" t="s">
        <v>319</v>
      </c>
      <c r="D4995" t="s">
        <v>224</v>
      </c>
      <c r="E4995" t="s">
        <v>222</v>
      </c>
      <c r="F4995">
        <v>2172.8200000000002</v>
      </c>
      <c r="G4995" s="12">
        <v>5.2200000000000003E-2</v>
      </c>
      <c r="H4995" s="12">
        <v>5.2200000000000003E-2</v>
      </c>
      <c r="I4995" t="s">
        <v>225</v>
      </c>
      <c r="J4995" s="10">
        <v>45647.629166666666</v>
      </c>
    </row>
    <row r="4997" spans="1:10" x14ac:dyDescent="0.35">
      <c r="A4997" t="s">
        <v>219</v>
      </c>
      <c r="B4997">
        <v>33</v>
      </c>
      <c r="C4997" t="s">
        <v>320</v>
      </c>
      <c r="D4997" t="s">
        <v>221</v>
      </c>
      <c r="E4997" t="s">
        <v>222</v>
      </c>
      <c r="F4997">
        <v>0</v>
      </c>
      <c r="G4997">
        <v>0</v>
      </c>
      <c r="H4997">
        <v>0</v>
      </c>
      <c r="J4997" s="11">
        <v>0</v>
      </c>
    </row>
    <row r="4999" spans="1:10" x14ac:dyDescent="0.35">
      <c r="A4999" t="s">
        <v>219</v>
      </c>
      <c r="B4999">
        <v>34</v>
      </c>
      <c r="C4999" t="s">
        <v>320</v>
      </c>
      <c r="D4999" t="s">
        <v>224</v>
      </c>
      <c r="E4999" t="s">
        <v>222</v>
      </c>
      <c r="F4999">
        <v>893.4</v>
      </c>
      <c r="G4999" s="12">
        <v>2.1499999999999998E-2</v>
      </c>
      <c r="H4999" s="12">
        <v>2.1499999999999998E-2</v>
      </c>
      <c r="I4999" t="s">
        <v>225</v>
      </c>
      <c r="J4999" s="10">
        <v>45647.737500000003</v>
      </c>
    </row>
    <row r="5001" spans="1:10" x14ac:dyDescent="0.35">
      <c r="A5001" t="s">
        <v>219</v>
      </c>
      <c r="B5001">
        <v>35</v>
      </c>
      <c r="C5001" t="s">
        <v>321</v>
      </c>
      <c r="D5001" t="s">
        <v>221</v>
      </c>
      <c r="E5001" t="s">
        <v>222</v>
      </c>
      <c r="F5001">
        <v>2275.33</v>
      </c>
      <c r="G5001">
        <v>0.14813000000000001</v>
      </c>
      <c r="H5001">
        <v>0.14813000000000001</v>
      </c>
      <c r="I5001" t="s">
        <v>223</v>
      </c>
      <c r="J5001" s="10">
        <v>45525</v>
      </c>
    </row>
    <row r="5003" spans="1:10" x14ac:dyDescent="0.35">
      <c r="A5003" t="s">
        <v>219</v>
      </c>
      <c r="B5003">
        <v>36</v>
      </c>
      <c r="C5003" t="s">
        <v>321</v>
      </c>
      <c r="D5003" t="s">
        <v>224</v>
      </c>
      <c r="E5003" t="s">
        <v>222</v>
      </c>
      <c r="F5003">
        <v>3102.56</v>
      </c>
      <c r="G5003" s="12">
        <v>7.46E-2</v>
      </c>
      <c r="H5003" s="12">
        <v>7.46E-2</v>
      </c>
      <c r="I5003" t="s">
        <v>225</v>
      </c>
      <c r="J5003" s="10">
        <v>45647.73333333333</v>
      </c>
    </row>
    <row r="5005" spans="1:10" x14ac:dyDescent="0.35">
      <c r="A5005" t="s">
        <v>219</v>
      </c>
      <c r="B5005">
        <v>37</v>
      </c>
      <c r="C5005" t="s">
        <v>322</v>
      </c>
      <c r="D5005" t="s">
        <v>221</v>
      </c>
      <c r="E5005" t="s">
        <v>222</v>
      </c>
      <c r="F5005">
        <v>0</v>
      </c>
      <c r="G5005">
        <v>0</v>
      </c>
      <c r="H5005">
        <v>0</v>
      </c>
      <c r="J5005" s="11">
        <v>0</v>
      </c>
    </row>
    <row r="5007" spans="1:10" x14ac:dyDescent="0.35">
      <c r="A5007" t="s">
        <v>219</v>
      </c>
      <c r="B5007">
        <v>38</v>
      </c>
      <c r="C5007" t="s">
        <v>322</v>
      </c>
      <c r="D5007" t="s">
        <v>224</v>
      </c>
      <c r="E5007" t="s">
        <v>222</v>
      </c>
      <c r="F5007">
        <v>898.79</v>
      </c>
      <c r="G5007" s="12">
        <v>2.1600000000000001E-2</v>
      </c>
      <c r="H5007" s="12">
        <v>2.1600000000000001E-2</v>
      </c>
      <c r="I5007" t="s">
        <v>225</v>
      </c>
      <c r="J5007" s="10">
        <v>45647.737500000003</v>
      </c>
    </row>
    <row r="5009" spans="1:10" x14ac:dyDescent="0.35">
      <c r="A5009" t="s">
        <v>219</v>
      </c>
      <c r="B5009">
        <v>39</v>
      </c>
      <c r="C5009" t="s">
        <v>323</v>
      </c>
      <c r="D5009" t="s">
        <v>221</v>
      </c>
      <c r="E5009" t="s">
        <v>222</v>
      </c>
      <c r="F5009">
        <v>2301.52</v>
      </c>
      <c r="G5009">
        <v>0.14984</v>
      </c>
      <c r="H5009">
        <v>0.14984</v>
      </c>
      <c r="I5009" t="s">
        <v>223</v>
      </c>
      <c r="J5009" s="10">
        <v>45525</v>
      </c>
    </row>
    <row r="5011" spans="1:10" x14ac:dyDescent="0.35">
      <c r="A5011" t="s">
        <v>219</v>
      </c>
      <c r="B5011">
        <v>40</v>
      </c>
      <c r="C5011" t="s">
        <v>323</v>
      </c>
      <c r="D5011" t="s">
        <v>224</v>
      </c>
      <c r="E5011" t="s">
        <v>222</v>
      </c>
      <c r="F5011">
        <v>3112.96</v>
      </c>
      <c r="G5011" s="12">
        <v>7.4800000000000005E-2</v>
      </c>
      <c r="H5011" s="12">
        <v>7.4800000000000005E-2</v>
      </c>
      <c r="I5011" t="s">
        <v>225</v>
      </c>
      <c r="J5011" s="10">
        <v>45647.73333333333</v>
      </c>
    </row>
    <row r="5013" spans="1:10" x14ac:dyDescent="0.35">
      <c r="A5013" t="s">
        <v>219</v>
      </c>
      <c r="B5013">
        <v>41</v>
      </c>
      <c r="C5013" t="s">
        <v>324</v>
      </c>
      <c r="D5013" t="s">
        <v>221</v>
      </c>
      <c r="E5013" t="s">
        <v>222</v>
      </c>
      <c r="F5013">
        <v>0</v>
      </c>
      <c r="G5013">
        <v>0</v>
      </c>
      <c r="H5013">
        <v>0</v>
      </c>
      <c r="J5013" s="11">
        <v>0</v>
      </c>
    </row>
    <row r="5015" spans="1:10" x14ac:dyDescent="0.35">
      <c r="A5015" t="s">
        <v>219</v>
      </c>
      <c r="B5015">
        <v>42</v>
      </c>
      <c r="C5015" t="s">
        <v>324</v>
      </c>
      <c r="D5015" t="s">
        <v>224</v>
      </c>
      <c r="E5015" t="s">
        <v>222</v>
      </c>
      <c r="F5015">
        <v>141.25</v>
      </c>
      <c r="G5015" s="12">
        <v>3.3999999999999998E-3</v>
      </c>
      <c r="H5015" s="12">
        <v>3.3999999999999998E-3</v>
      </c>
      <c r="I5015" t="s">
        <v>225</v>
      </c>
      <c r="J5015" s="10">
        <v>45647.737500000003</v>
      </c>
    </row>
    <row r="5017" spans="1:10" x14ac:dyDescent="0.35">
      <c r="A5017" t="s">
        <v>219</v>
      </c>
      <c r="B5017">
        <v>43</v>
      </c>
      <c r="C5017" t="s">
        <v>325</v>
      </c>
      <c r="D5017" t="s">
        <v>221</v>
      </c>
      <c r="E5017" t="s">
        <v>222</v>
      </c>
      <c r="F5017">
        <v>384.73</v>
      </c>
      <c r="G5017" s="12">
        <v>2.5000000000000001E-2</v>
      </c>
      <c r="H5017" s="12">
        <v>2.5000000000000001E-2</v>
      </c>
      <c r="I5017" t="s">
        <v>223</v>
      </c>
      <c r="J5017" s="10">
        <v>45525</v>
      </c>
    </row>
    <row r="5019" spans="1:10" x14ac:dyDescent="0.35">
      <c r="A5019" t="s">
        <v>219</v>
      </c>
      <c r="B5019">
        <v>44</v>
      </c>
      <c r="C5019" t="s">
        <v>325</v>
      </c>
      <c r="D5019" t="s">
        <v>224</v>
      </c>
      <c r="E5019" t="s">
        <v>222</v>
      </c>
      <c r="F5019">
        <v>2181.54</v>
      </c>
      <c r="G5019" s="12">
        <v>5.2499999999999998E-2</v>
      </c>
      <c r="H5019" s="12">
        <v>5.2499999999999998E-2</v>
      </c>
      <c r="I5019" t="s">
        <v>225</v>
      </c>
      <c r="J5019" s="10">
        <v>45647.629166666666</v>
      </c>
    </row>
    <row r="5021" spans="1:10" x14ac:dyDescent="0.35">
      <c r="A5021" t="s">
        <v>219</v>
      </c>
      <c r="B5021">
        <v>45</v>
      </c>
      <c r="C5021" t="s">
        <v>326</v>
      </c>
      <c r="D5021" t="s">
        <v>221</v>
      </c>
      <c r="E5021" t="s">
        <v>222</v>
      </c>
      <c r="F5021">
        <v>0</v>
      </c>
      <c r="G5021">
        <v>0</v>
      </c>
      <c r="H5021">
        <v>0</v>
      </c>
      <c r="J5021" s="11">
        <v>0</v>
      </c>
    </row>
    <row r="5023" spans="1:10" x14ac:dyDescent="0.35">
      <c r="A5023" t="s">
        <v>219</v>
      </c>
      <c r="B5023">
        <v>46</v>
      </c>
      <c r="C5023" t="s">
        <v>326</v>
      </c>
      <c r="D5023" t="s">
        <v>224</v>
      </c>
      <c r="E5023" t="s">
        <v>222</v>
      </c>
      <c r="F5023">
        <v>1118.45</v>
      </c>
      <c r="G5023" s="12">
        <v>2.69E-2</v>
      </c>
      <c r="H5023" s="12">
        <v>2.69E-2</v>
      </c>
      <c r="I5023" t="s">
        <v>225</v>
      </c>
      <c r="J5023">
        <v>45648</v>
      </c>
    </row>
    <row r="5025" spans="1:10" x14ac:dyDescent="0.35">
      <c r="A5025" t="s">
        <v>219</v>
      </c>
      <c r="B5025">
        <v>47</v>
      </c>
      <c r="C5025" t="s">
        <v>327</v>
      </c>
      <c r="D5025" t="s">
        <v>221</v>
      </c>
      <c r="E5025" t="s">
        <v>222</v>
      </c>
      <c r="F5025">
        <v>4145.71</v>
      </c>
      <c r="G5025">
        <v>0.26989999999999997</v>
      </c>
      <c r="H5025">
        <v>0.26989999999999997</v>
      </c>
      <c r="I5025" t="s">
        <v>223</v>
      </c>
      <c r="J5025" s="10">
        <v>45525</v>
      </c>
    </row>
    <row r="5027" spans="1:10" x14ac:dyDescent="0.35">
      <c r="A5027" t="s">
        <v>219</v>
      </c>
      <c r="B5027">
        <v>48</v>
      </c>
      <c r="C5027" t="s">
        <v>327</v>
      </c>
      <c r="D5027" t="s">
        <v>224</v>
      </c>
      <c r="E5027" t="s">
        <v>222</v>
      </c>
      <c r="F5027">
        <v>3057.34</v>
      </c>
      <c r="G5027" s="12">
        <v>7.3499999999999996E-2</v>
      </c>
      <c r="H5027" s="12">
        <v>7.3499999999999996E-2</v>
      </c>
      <c r="I5027" t="s">
        <v>225</v>
      </c>
      <c r="J5027" s="10">
        <v>45647.729166666664</v>
      </c>
    </row>
    <row r="5029" spans="1:10" x14ac:dyDescent="0.35">
      <c r="A5029" t="s">
        <v>227</v>
      </c>
      <c r="B5029">
        <v>1</v>
      </c>
      <c r="C5029" t="s">
        <v>304</v>
      </c>
      <c r="D5029" t="s">
        <v>221</v>
      </c>
      <c r="E5029" t="s">
        <v>222</v>
      </c>
      <c r="F5029">
        <v>1086.3499999999999</v>
      </c>
      <c r="G5029" s="12">
        <v>6.2300000000000001E-2</v>
      </c>
      <c r="H5029" s="12">
        <v>6.2300000000000001E-2</v>
      </c>
      <c r="I5029" t="s">
        <v>228</v>
      </c>
      <c r="J5029" s="10">
        <v>45525</v>
      </c>
    </row>
    <row r="5031" spans="1:10" x14ac:dyDescent="0.35">
      <c r="A5031" t="s">
        <v>227</v>
      </c>
      <c r="B5031">
        <v>2</v>
      </c>
      <c r="C5031" t="s">
        <v>304</v>
      </c>
      <c r="D5031" t="s">
        <v>224</v>
      </c>
      <c r="E5031" t="s">
        <v>222</v>
      </c>
      <c r="F5031">
        <v>236.6</v>
      </c>
      <c r="G5031" s="12">
        <v>6.5300000000000002E-3</v>
      </c>
      <c r="H5031" s="12">
        <v>6.5300000000000002E-3</v>
      </c>
      <c r="I5031" t="s">
        <v>229</v>
      </c>
      <c r="J5031" s="10">
        <v>45312.958333333336</v>
      </c>
    </row>
    <row r="5033" spans="1:10" x14ac:dyDescent="0.35">
      <c r="A5033" t="s">
        <v>227</v>
      </c>
      <c r="B5033">
        <v>3</v>
      </c>
      <c r="C5033" t="s">
        <v>305</v>
      </c>
      <c r="D5033" t="s">
        <v>221</v>
      </c>
      <c r="E5033" t="s">
        <v>222</v>
      </c>
      <c r="F5033">
        <v>4354.1400000000003</v>
      </c>
      <c r="G5033">
        <v>0.25237999999999999</v>
      </c>
      <c r="H5033">
        <v>0.25237999999999999</v>
      </c>
      <c r="I5033" t="s">
        <v>228</v>
      </c>
      <c r="J5033" s="10">
        <v>45525</v>
      </c>
    </row>
    <row r="5035" spans="1:10" x14ac:dyDescent="0.35">
      <c r="A5035" t="s">
        <v>227</v>
      </c>
      <c r="B5035">
        <v>4</v>
      </c>
      <c r="C5035" t="s">
        <v>305</v>
      </c>
      <c r="D5035" t="s">
        <v>224</v>
      </c>
      <c r="E5035" t="s">
        <v>222</v>
      </c>
      <c r="F5035">
        <v>4674</v>
      </c>
      <c r="G5035">
        <v>0.12877</v>
      </c>
      <c r="H5035">
        <v>0.12877</v>
      </c>
      <c r="I5035" t="s">
        <v>229</v>
      </c>
      <c r="J5035" s="10">
        <v>45312.333333333336</v>
      </c>
    </row>
    <row r="5037" spans="1:10" x14ac:dyDescent="0.35">
      <c r="A5037" t="s">
        <v>227</v>
      </c>
      <c r="B5037">
        <v>5</v>
      </c>
      <c r="C5037" t="s">
        <v>306</v>
      </c>
      <c r="D5037" t="s">
        <v>221</v>
      </c>
      <c r="E5037" t="s">
        <v>222</v>
      </c>
      <c r="F5037">
        <v>879.28</v>
      </c>
      <c r="G5037" s="12">
        <v>5.1499999999999997E-2</v>
      </c>
      <c r="H5037" s="12">
        <v>5.1499999999999997E-2</v>
      </c>
      <c r="I5037" t="s">
        <v>228</v>
      </c>
      <c r="J5037" s="10">
        <v>45525</v>
      </c>
    </row>
    <row r="5039" spans="1:10" x14ac:dyDescent="0.35">
      <c r="A5039" t="s">
        <v>227</v>
      </c>
      <c r="B5039">
        <v>6</v>
      </c>
      <c r="C5039" t="s">
        <v>306</v>
      </c>
      <c r="D5039" t="s">
        <v>224</v>
      </c>
      <c r="E5039" t="s">
        <v>222</v>
      </c>
      <c r="F5039">
        <v>0</v>
      </c>
      <c r="G5039">
        <v>0</v>
      </c>
      <c r="H5039">
        <v>0</v>
      </c>
      <c r="J5039" s="11">
        <v>0</v>
      </c>
    </row>
    <row r="5041" spans="1:10" x14ac:dyDescent="0.35">
      <c r="A5041" t="s">
        <v>227</v>
      </c>
      <c r="B5041">
        <v>7</v>
      </c>
      <c r="C5041" t="s">
        <v>307</v>
      </c>
      <c r="D5041" t="s">
        <v>221</v>
      </c>
      <c r="E5041" t="s">
        <v>222</v>
      </c>
      <c r="F5041">
        <v>3725.8</v>
      </c>
      <c r="G5041">
        <v>0.21815000000000001</v>
      </c>
      <c r="H5041">
        <v>0.21815000000000001</v>
      </c>
      <c r="I5041" t="s">
        <v>228</v>
      </c>
      <c r="J5041" s="10">
        <v>45525</v>
      </c>
    </row>
    <row r="5043" spans="1:10" x14ac:dyDescent="0.35">
      <c r="A5043" t="s">
        <v>227</v>
      </c>
      <c r="B5043">
        <v>8</v>
      </c>
      <c r="C5043" t="s">
        <v>307</v>
      </c>
      <c r="D5043" t="s">
        <v>224</v>
      </c>
      <c r="E5043" t="s">
        <v>222</v>
      </c>
      <c r="F5043">
        <v>3443.86</v>
      </c>
      <c r="G5043" s="12">
        <v>9.4899999999999998E-2</v>
      </c>
      <c r="H5043" s="12">
        <v>9.4899999999999998E-2</v>
      </c>
      <c r="I5043" t="s">
        <v>229</v>
      </c>
      <c r="J5043" s="10">
        <v>45312.341666666667</v>
      </c>
    </row>
    <row r="5045" spans="1:10" x14ac:dyDescent="0.35">
      <c r="A5045" t="s">
        <v>227</v>
      </c>
      <c r="B5045">
        <v>9</v>
      </c>
      <c r="C5045" t="s">
        <v>308</v>
      </c>
      <c r="D5045" t="s">
        <v>221</v>
      </c>
      <c r="E5045" t="s">
        <v>222</v>
      </c>
      <c r="F5045">
        <v>1131.1099999999999</v>
      </c>
      <c r="G5045" s="12">
        <v>6.5199999999999994E-2</v>
      </c>
      <c r="H5045" s="12">
        <v>6.5199999999999994E-2</v>
      </c>
      <c r="I5045" t="s">
        <v>228</v>
      </c>
      <c r="J5045" s="10">
        <v>45525</v>
      </c>
    </row>
    <row r="5047" spans="1:10" x14ac:dyDescent="0.35">
      <c r="A5047" t="s">
        <v>227</v>
      </c>
      <c r="B5047">
        <v>10</v>
      </c>
      <c r="C5047" t="s">
        <v>308</v>
      </c>
      <c r="D5047" t="s">
        <v>224</v>
      </c>
      <c r="E5047" t="s">
        <v>222</v>
      </c>
      <c r="F5047">
        <v>609.11</v>
      </c>
      <c r="G5047" s="12">
        <v>1.6799999999999999E-2</v>
      </c>
      <c r="H5047" s="12">
        <v>1.6799999999999999E-2</v>
      </c>
      <c r="I5047" t="s">
        <v>229</v>
      </c>
      <c r="J5047" s="10">
        <v>45312.916666666664</v>
      </c>
    </row>
    <row r="5049" spans="1:10" x14ac:dyDescent="0.35">
      <c r="A5049" t="s">
        <v>227</v>
      </c>
      <c r="B5049">
        <v>11</v>
      </c>
      <c r="C5049" t="s">
        <v>309</v>
      </c>
      <c r="D5049" t="s">
        <v>221</v>
      </c>
      <c r="E5049" t="s">
        <v>222</v>
      </c>
      <c r="F5049">
        <v>4403.6899999999996</v>
      </c>
      <c r="G5049">
        <v>0.25398999999999999</v>
      </c>
      <c r="H5049">
        <v>0.25398999999999999</v>
      </c>
      <c r="I5049" t="s">
        <v>228</v>
      </c>
      <c r="J5049" s="10">
        <v>45525</v>
      </c>
    </row>
    <row r="5051" spans="1:10" x14ac:dyDescent="0.35">
      <c r="A5051" t="s">
        <v>227</v>
      </c>
      <c r="B5051">
        <v>12</v>
      </c>
      <c r="C5051" t="s">
        <v>309</v>
      </c>
      <c r="D5051" t="s">
        <v>224</v>
      </c>
      <c r="E5051" t="s">
        <v>222</v>
      </c>
      <c r="F5051">
        <v>4642.6000000000004</v>
      </c>
      <c r="G5051">
        <v>0.12773999999999999</v>
      </c>
      <c r="H5051">
        <v>0.12773999999999999</v>
      </c>
      <c r="I5051" t="s">
        <v>229</v>
      </c>
      <c r="J5051" s="10">
        <v>45312.333333333336</v>
      </c>
    </row>
    <row r="5053" spans="1:10" x14ac:dyDescent="0.35">
      <c r="A5053" t="s">
        <v>227</v>
      </c>
      <c r="B5053">
        <v>13</v>
      </c>
      <c r="C5053" t="s">
        <v>310</v>
      </c>
      <c r="D5053" t="s">
        <v>221</v>
      </c>
      <c r="E5053" t="s">
        <v>222</v>
      </c>
      <c r="F5053">
        <v>1071.46</v>
      </c>
      <c r="G5053" s="12">
        <v>6.1499999999999999E-2</v>
      </c>
      <c r="H5053" s="12">
        <v>6.1499999999999999E-2</v>
      </c>
      <c r="I5053" t="s">
        <v>228</v>
      </c>
      <c r="J5053" s="10">
        <v>45525</v>
      </c>
    </row>
    <row r="5055" spans="1:10" x14ac:dyDescent="0.35">
      <c r="A5055" t="s">
        <v>227</v>
      </c>
      <c r="B5055">
        <v>14</v>
      </c>
      <c r="C5055" t="s">
        <v>310</v>
      </c>
      <c r="D5055" t="s">
        <v>224</v>
      </c>
      <c r="E5055" t="s">
        <v>222</v>
      </c>
      <c r="F5055">
        <v>236.6</v>
      </c>
      <c r="G5055" s="12">
        <v>6.5300000000000002E-3</v>
      </c>
      <c r="H5055" s="12">
        <v>6.5300000000000002E-3</v>
      </c>
      <c r="I5055" t="s">
        <v>229</v>
      </c>
      <c r="J5055" s="10">
        <v>45312.958333333336</v>
      </c>
    </row>
    <row r="5057" spans="1:10" x14ac:dyDescent="0.35">
      <c r="A5057" t="s">
        <v>227</v>
      </c>
      <c r="B5057">
        <v>15</v>
      </c>
      <c r="C5057" t="s">
        <v>311</v>
      </c>
      <c r="D5057" t="s">
        <v>221</v>
      </c>
      <c r="E5057" t="s">
        <v>222</v>
      </c>
      <c r="F5057">
        <v>7110.44</v>
      </c>
      <c r="G5057">
        <v>0.41721999999999998</v>
      </c>
      <c r="H5057">
        <v>0.41721999999999998</v>
      </c>
      <c r="I5057" t="s">
        <v>228</v>
      </c>
      <c r="J5057" s="10">
        <v>45525</v>
      </c>
    </row>
    <row r="5059" spans="1:10" x14ac:dyDescent="0.35">
      <c r="A5059" t="s">
        <v>227</v>
      </c>
      <c r="B5059">
        <v>16</v>
      </c>
      <c r="C5059" t="s">
        <v>311</v>
      </c>
      <c r="D5059" t="s">
        <v>224</v>
      </c>
      <c r="E5059" t="s">
        <v>222</v>
      </c>
      <c r="F5059">
        <v>4673.99</v>
      </c>
      <c r="G5059">
        <v>0.12877</v>
      </c>
      <c r="H5059">
        <v>0.12877</v>
      </c>
      <c r="I5059" t="s">
        <v>229</v>
      </c>
      <c r="J5059" s="10">
        <v>45312.333333333336</v>
      </c>
    </row>
    <row r="5061" spans="1:10" x14ac:dyDescent="0.35">
      <c r="A5061" t="s">
        <v>227</v>
      </c>
      <c r="B5061">
        <v>17</v>
      </c>
      <c r="C5061" t="s">
        <v>312</v>
      </c>
      <c r="D5061" t="s">
        <v>221</v>
      </c>
      <c r="E5061" t="s">
        <v>222</v>
      </c>
      <c r="F5061">
        <v>862.9</v>
      </c>
      <c r="G5061" s="12">
        <v>5.0500000000000003E-2</v>
      </c>
      <c r="H5061" s="12">
        <v>5.0500000000000003E-2</v>
      </c>
      <c r="I5061" t="s">
        <v>228</v>
      </c>
      <c r="J5061" s="10">
        <v>45525</v>
      </c>
    </row>
    <row r="5063" spans="1:10" x14ac:dyDescent="0.35">
      <c r="A5063" t="s">
        <v>227</v>
      </c>
      <c r="B5063">
        <v>18</v>
      </c>
      <c r="C5063" t="s">
        <v>312</v>
      </c>
      <c r="D5063" t="s">
        <v>224</v>
      </c>
      <c r="E5063" t="s">
        <v>222</v>
      </c>
      <c r="F5063">
        <v>0</v>
      </c>
      <c r="G5063">
        <v>0</v>
      </c>
      <c r="H5063">
        <v>0</v>
      </c>
      <c r="J5063" s="11">
        <v>0</v>
      </c>
    </row>
    <row r="5065" spans="1:10" x14ac:dyDescent="0.35">
      <c r="A5065" t="s">
        <v>227</v>
      </c>
      <c r="B5065">
        <v>19</v>
      </c>
      <c r="C5065" t="s">
        <v>313</v>
      </c>
      <c r="D5065" t="s">
        <v>221</v>
      </c>
      <c r="E5065" t="s">
        <v>222</v>
      </c>
      <c r="F5065">
        <v>6631.78</v>
      </c>
      <c r="G5065">
        <v>0.38913999999999999</v>
      </c>
      <c r="H5065">
        <v>0.38913999999999999</v>
      </c>
      <c r="I5065" t="s">
        <v>228</v>
      </c>
      <c r="J5065" s="10">
        <v>45525</v>
      </c>
    </row>
    <row r="5067" spans="1:10" x14ac:dyDescent="0.35">
      <c r="A5067" t="s">
        <v>227</v>
      </c>
      <c r="B5067">
        <v>20</v>
      </c>
      <c r="C5067" t="s">
        <v>313</v>
      </c>
      <c r="D5067" t="s">
        <v>224</v>
      </c>
      <c r="E5067" t="s">
        <v>222</v>
      </c>
      <c r="F5067">
        <v>3443.77</v>
      </c>
      <c r="G5067" s="12">
        <v>9.4899999999999998E-2</v>
      </c>
      <c r="H5067" s="12">
        <v>9.4899999999999998E-2</v>
      </c>
      <c r="I5067" t="s">
        <v>229</v>
      </c>
      <c r="J5067" s="10">
        <v>45312.341666666667</v>
      </c>
    </row>
    <row r="5069" spans="1:10" x14ac:dyDescent="0.35">
      <c r="A5069" t="s">
        <v>227</v>
      </c>
      <c r="B5069">
        <v>21</v>
      </c>
      <c r="C5069" t="s">
        <v>314</v>
      </c>
      <c r="D5069" t="s">
        <v>221</v>
      </c>
      <c r="E5069" t="s">
        <v>222</v>
      </c>
      <c r="F5069">
        <v>1115.98</v>
      </c>
      <c r="G5069" s="12">
        <v>6.4299999999999996E-2</v>
      </c>
      <c r="H5069" s="12">
        <v>6.4299999999999996E-2</v>
      </c>
      <c r="I5069" t="s">
        <v>228</v>
      </c>
      <c r="J5069" s="10">
        <v>45525</v>
      </c>
    </row>
    <row r="5071" spans="1:10" x14ac:dyDescent="0.35">
      <c r="A5071" t="s">
        <v>227</v>
      </c>
      <c r="B5071">
        <v>22</v>
      </c>
      <c r="C5071" t="s">
        <v>314</v>
      </c>
      <c r="D5071" t="s">
        <v>224</v>
      </c>
      <c r="E5071" t="s">
        <v>222</v>
      </c>
      <c r="F5071">
        <v>609.1</v>
      </c>
      <c r="G5071" s="12">
        <v>1.6799999999999999E-2</v>
      </c>
      <c r="H5071" s="12">
        <v>1.6799999999999999E-2</v>
      </c>
      <c r="I5071" t="s">
        <v>229</v>
      </c>
      <c r="J5071" s="10">
        <v>45312.916666666664</v>
      </c>
    </row>
    <row r="5073" spans="1:10" x14ac:dyDescent="0.35">
      <c r="A5073" t="s">
        <v>227</v>
      </c>
      <c r="B5073">
        <v>23</v>
      </c>
      <c r="C5073" t="s">
        <v>315</v>
      </c>
      <c r="D5073" t="s">
        <v>221</v>
      </c>
      <c r="E5073" t="s">
        <v>222</v>
      </c>
      <c r="F5073">
        <v>7117.92</v>
      </c>
      <c r="G5073">
        <v>0.41765999999999998</v>
      </c>
      <c r="H5073">
        <v>0.41765999999999998</v>
      </c>
      <c r="I5073" t="s">
        <v>228</v>
      </c>
      <c r="J5073" s="10">
        <v>45525</v>
      </c>
    </row>
    <row r="5075" spans="1:10" x14ac:dyDescent="0.35">
      <c r="A5075" t="s">
        <v>227</v>
      </c>
      <c r="B5075">
        <v>24</v>
      </c>
      <c r="C5075" t="s">
        <v>315</v>
      </c>
      <c r="D5075" t="s">
        <v>224</v>
      </c>
      <c r="E5075" t="s">
        <v>222</v>
      </c>
      <c r="F5075">
        <v>4639.92</v>
      </c>
      <c r="G5075">
        <v>0.12767000000000001</v>
      </c>
      <c r="H5075">
        <v>0.12767000000000001</v>
      </c>
      <c r="I5075" t="s">
        <v>229</v>
      </c>
      <c r="J5075" s="10">
        <v>45312.333333333336</v>
      </c>
    </row>
    <row r="5077" spans="1:10" x14ac:dyDescent="0.35">
      <c r="A5077" t="s">
        <v>227</v>
      </c>
      <c r="B5077">
        <v>25</v>
      </c>
      <c r="C5077" t="s">
        <v>316</v>
      </c>
      <c r="D5077" t="s">
        <v>221</v>
      </c>
      <c r="E5077" t="s">
        <v>222</v>
      </c>
      <c r="F5077">
        <v>1070.32</v>
      </c>
      <c r="G5077" s="12">
        <v>6.1400000000000003E-2</v>
      </c>
      <c r="H5077" s="12">
        <v>6.1400000000000003E-2</v>
      </c>
      <c r="I5077" t="s">
        <v>228</v>
      </c>
      <c r="J5077" s="10">
        <v>45525</v>
      </c>
    </row>
    <row r="5079" spans="1:10" x14ac:dyDescent="0.35">
      <c r="A5079" t="s">
        <v>227</v>
      </c>
      <c r="B5079">
        <v>26</v>
      </c>
      <c r="C5079" t="s">
        <v>316</v>
      </c>
      <c r="D5079" t="s">
        <v>224</v>
      </c>
      <c r="E5079" t="s">
        <v>222</v>
      </c>
      <c r="F5079">
        <v>231.05</v>
      </c>
      <c r="G5079" s="12">
        <v>6.3800000000000003E-3</v>
      </c>
      <c r="H5079" s="12">
        <v>6.3800000000000003E-3</v>
      </c>
      <c r="I5079" t="s">
        <v>229</v>
      </c>
      <c r="J5079" s="10">
        <v>45312.958333333336</v>
      </c>
    </row>
    <row r="5081" spans="1:10" x14ac:dyDescent="0.35">
      <c r="A5081" t="s">
        <v>227</v>
      </c>
      <c r="B5081">
        <v>27</v>
      </c>
      <c r="C5081" t="s">
        <v>317</v>
      </c>
      <c r="D5081" t="s">
        <v>221</v>
      </c>
      <c r="E5081" t="s">
        <v>222</v>
      </c>
      <c r="F5081">
        <v>7110.83</v>
      </c>
      <c r="G5081">
        <v>0.41705999999999999</v>
      </c>
      <c r="H5081">
        <v>0.41705999999999999</v>
      </c>
      <c r="I5081" t="s">
        <v>228</v>
      </c>
      <c r="J5081" s="10">
        <v>45525</v>
      </c>
    </row>
    <row r="5083" spans="1:10" x14ac:dyDescent="0.35">
      <c r="A5083" t="s">
        <v>227</v>
      </c>
      <c r="B5083">
        <v>28</v>
      </c>
      <c r="C5083" t="s">
        <v>317</v>
      </c>
      <c r="D5083" t="s">
        <v>224</v>
      </c>
      <c r="E5083" t="s">
        <v>222</v>
      </c>
      <c r="F5083">
        <v>4676.62</v>
      </c>
      <c r="G5083">
        <v>0.12884000000000001</v>
      </c>
      <c r="H5083">
        <v>0.12884000000000001</v>
      </c>
      <c r="I5083" t="s">
        <v>229</v>
      </c>
      <c r="J5083" s="10">
        <v>45312.333333333336</v>
      </c>
    </row>
    <row r="5085" spans="1:10" x14ac:dyDescent="0.35">
      <c r="A5085" t="s">
        <v>227</v>
      </c>
      <c r="B5085">
        <v>29</v>
      </c>
      <c r="C5085" t="s">
        <v>318</v>
      </c>
      <c r="D5085" t="s">
        <v>221</v>
      </c>
      <c r="E5085" t="s">
        <v>222</v>
      </c>
      <c r="F5085">
        <v>861.8</v>
      </c>
      <c r="G5085" s="12">
        <v>5.0500000000000003E-2</v>
      </c>
      <c r="H5085" s="12">
        <v>5.0500000000000003E-2</v>
      </c>
      <c r="I5085" t="s">
        <v>228</v>
      </c>
      <c r="J5085" s="10">
        <v>45525</v>
      </c>
    </row>
    <row r="5087" spans="1:10" x14ac:dyDescent="0.35">
      <c r="A5087" t="s">
        <v>227</v>
      </c>
      <c r="B5087">
        <v>30</v>
      </c>
      <c r="C5087" t="s">
        <v>318</v>
      </c>
      <c r="D5087" t="s">
        <v>224</v>
      </c>
      <c r="E5087" t="s">
        <v>222</v>
      </c>
      <c r="F5087">
        <v>0</v>
      </c>
      <c r="G5087">
        <v>0</v>
      </c>
      <c r="H5087">
        <v>0</v>
      </c>
      <c r="J5087" s="11">
        <v>0</v>
      </c>
    </row>
    <row r="5089" spans="1:10" x14ac:dyDescent="0.35">
      <c r="A5089" t="s">
        <v>227</v>
      </c>
      <c r="B5089">
        <v>31</v>
      </c>
      <c r="C5089" t="s">
        <v>319</v>
      </c>
      <c r="D5089" t="s">
        <v>221</v>
      </c>
      <c r="E5089" t="s">
        <v>222</v>
      </c>
      <c r="F5089">
        <v>3528.63</v>
      </c>
      <c r="G5089">
        <v>0.20660000000000001</v>
      </c>
      <c r="H5089">
        <v>0.20660000000000001</v>
      </c>
      <c r="I5089" t="s">
        <v>228</v>
      </c>
      <c r="J5089" s="10">
        <v>45525</v>
      </c>
    </row>
    <row r="5091" spans="1:10" x14ac:dyDescent="0.35">
      <c r="A5091" t="s">
        <v>227</v>
      </c>
      <c r="B5091">
        <v>32</v>
      </c>
      <c r="C5091" t="s">
        <v>319</v>
      </c>
      <c r="D5091" t="s">
        <v>224</v>
      </c>
      <c r="E5091" t="s">
        <v>222</v>
      </c>
      <c r="F5091">
        <v>3459.76</v>
      </c>
      <c r="G5091" s="12">
        <v>9.5299999999999996E-2</v>
      </c>
      <c r="H5091" s="12">
        <v>9.5299999999999996E-2</v>
      </c>
      <c r="I5091" t="s">
        <v>229</v>
      </c>
      <c r="J5091" s="10">
        <v>45312.341666666667</v>
      </c>
    </row>
    <row r="5093" spans="1:10" x14ac:dyDescent="0.35">
      <c r="A5093" t="s">
        <v>227</v>
      </c>
      <c r="B5093">
        <v>33</v>
      </c>
      <c r="C5093" t="s">
        <v>320</v>
      </c>
      <c r="D5093" t="s">
        <v>221</v>
      </c>
      <c r="E5093" t="s">
        <v>222</v>
      </c>
      <c r="F5093">
        <v>1123.95</v>
      </c>
      <c r="G5093" s="12">
        <v>6.4699999999999994E-2</v>
      </c>
      <c r="H5093" s="12">
        <v>6.4699999999999994E-2</v>
      </c>
      <c r="I5093" t="s">
        <v>228</v>
      </c>
      <c r="J5093" s="10">
        <v>45525</v>
      </c>
    </row>
    <row r="5095" spans="1:10" x14ac:dyDescent="0.35">
      <c r="A5095" t="s">
        <v>227</v>
      </c>
      <c r="B5095">
        <v>34</v>
      </c>
      <c r="C5095" t="s">
        <v>320</v>
      </c>
      <c r="D5095" t="s">
        <v>224</v>
      </c>
      <c r="E5095" t="s">
        <v>222</v>
      </c>
      <c r="F5095">
        <v>615.44000000000005</v>
      </c>
      <c r="G5095" s="12">
        <v>1.7000000000000001E-2</v>
      </c>
      <c r="H5095" s="12">
        <v>1.7000000000000001E-2</v>
      </c>
      <c r="I5095" t="s">
        <v>229</v>
      </c>
      <c r="J5095" s="10">
        <v>45312.916666666664</v>
      </c>
    </row>
    <row r="5097" spans="1:10" x14ac:dyDescent="0.35">
      <c r="A5097" t="s">
        <v>227</v>
      </c>
      <c r="B5097">
        <v>35</v>
      </c>
      <c r="C5097" t="s">
        <v>321</v>
      </c>
      <c r="D5097" t="s">
        <v>221</v>
      </c>
      <c r="E5097" t="s">
        <v>222</v>
      </c>
      <c r="F5097">
        <v>4331.08</v>
      </c>
      <c r="G5097">
        <v>0.24973000000000001</v>
      </c>
      <c r="H5097">
        <v>0.24973000000000001</v>
      </c>
      <c r="I5097" t="s">
        <v>228</v>
      </c>
      <c r="J5097" s="10">
        <v>45525</v>
      </c>
    </row>
    <row r="5099" spans="1:10" x14ac:dyDescent="0.35">
      <c r="A5099" t="s">
        <v>227</v>
      </c>
      <c r="B5099">
        <v>36</v>
      </c>
      <c r="C5099" t="s">
        <v>321</v>
      </c>
      <c r="D5099" t="s">
        <v>224</v>
      </c>
      <c r="E5099" t="s">
        <v>222</v>
      </c>
      <c r="F5099">
        <v>4655.41</v>
      </c>
      <c r="G5099">
        <v>0.12809000000000001</v>
      </c>
      <c r="H5099">
        <v>0.12809000000000001</v>
      </c>
      <c r="I5099" t="s">
        <v>229</v>
      </c>
      <c r="J5099" s="10">
        <v>45312.333333333336</v>
      </c>
    </row>
    <row r="5101" spans="1:10" x14ac:dyDescent="0.35">
      <c r="A5101" t="s">
        <v>227</v>
      </c>
      <c r="B5101">
        <v>37</v>
      </c>
      <c r="C5101" t="s">
        <v>322</v>
      </c>
      <c r="D5101" t="s">
        <v>221</v>
      </c>
      <c r="E5101" t="s">
        <v>222</v>
      </c>
      <c r="F5101">
        <v>1125.0899999999999</v>
      </c>
      <c r="G5101" s="12">
        <v>6.4799999999999996E-2</v>
      </c>
      <c r="H5101" s="12">
        <v>6.4799999999999996E-2</v>
      </c>
      <c r="I5101" t="s">
        <v>228</v>
      </c>
      <c r="J5101" s="10">
        <v>45525</v>
      </c>
    </row>
    <row r="5103" spans="1:10" x14ac:dyDescent="0.35">
      <c r="A5103" t="s">
        <v>227</v>
      </c>
      <c r="B5103">
        <v>38</v>
      </c>
      <c r="C5103" t="s">
        <v>322</v>
      </c>
      <c r="D5103" t="s">
        <v>224</v>
      </c>
      <c r="E5103" t="s">
        <v>222</v>
      </c>
      <c r="F5103">
        <v>609.14</v>
      </c>
      <c r="G5103" s="12">
        <v>1.6799999999999999E-2</v>
      </c>
      <c r="H5103" s="12">
        <v>1.6799999999999999E-2</v>
      </c>
      <c r="I5103" t="s">
        <v>229</v>
      </c>
      <c r="J5103" s="10">
        <v>45312.916666666664</v>
      </c>
    </row>
    <row r="5105" spans="1:10" x14ac:dyDescent="0.35">
      <c r="A5105" t="s">
        <v>227</v>
      </c>
      <c r="B5105">
        <v>39</v>
      </c>
      <c r="C5105" t="s">
        <v>323</v>
      </c>
      <c r="D5105" t="s">
        <v>221</v>
      </c>
      <c r="E5105" t="s">
        <v>222</v>
      </c>
      <c r="F5105">
        <v>4340.8599999999997</v>
      </c>
      <c r="G5105">
        <v>0.25029000000000001</v>
      </c>
      <c r="H5105">
        <v>0.25029000000000001</v>
      </c>
      <c r="I5105" t="s">
        <v>228</v>
      </c>
      <c r="J5105" s="10">
        <v>45525</v>
      </c>
    </row>
    <row r="5107" spans="1:10" x14ac:dyDescent="0.35">
      <c r="A5107" t="s">
        <v>227</v>
      </c>
      <c r="B5107">
        <v>40</v>
      </c>
      <c r="C5107" t="s">
        <v>323</v>
      </c>
      <c r="D5107" t="s">
        <v>224</v>
      </c>
      <c r="E5107" t="s">
        <v>222</v>
      </c>
      <c r="F5107">
        <v>4642.59</v>
      </c>
      <c r="G5107">
        <v>0.12773999999999999</v>
      </c>
      <c r="H5107">
        <v>0.12773999999999999</v>
      </c>
      <c r="I5107" t="s">
        <v>229</v>
      </c>
      <c r="J5107" s="10">
        <v>45312.333333333336</v>
      </c>
    </row>
    <row r="5109" spans="1:10" x14ac:dyDescent="0.35">
      <c r="A5109" t="s">
        <v>227</v>
      </c>
      <c r="B5109">
        <v>41</v>
      </c>
      <c r="C5109" t="s">
        <v>324</v>
      </c>
      <c r="D5109" t="s">
        <v>221</v>
      </c>
      <c r="E5109" t="s">
        <v>222</v>
      </c>
      <c r="F5109">
        <v>862.86</v>
      </c>
      <c r="G5109" s="12">
        <v>5.0500000000000003E-2</v>
      </c>
      <c r="H5109" s="12">
        <v>5.0500000000000003E-2</v>
      </c>
      <c r="I5109" t="s">
        <v>228</v>
      </c>
      <c r="J5109" s="10">
        <v>45525</v>
      </c>
    </row>
    <row r="5111" spans="1:10" x14ac:dyDescent="0.35">
      <c r="A5111" t="s">
        <v>227</v>
      </c>
      <c r="B5111">
        <v>42</v>
      </c>
      <c r="C5111" t="s">
        <v>324</v>
      </c>
      <c r="D5111" t="s">
        <v>224</v>
      </c>
      <c r="E5111" t="s">
        <v>222</v>
      </c>
      <c r="F5111">
        <v>0</v>
      </c>
      <c r="G5111">
        <v>0</v>
      </c>
      <c r="H5111">
        <v>0</v>
      </c>
      <c r="J5111" s="11">
        <v>0</v>
      </c>
    </row>
    <row r="5113" spans="1:10" x14ac:dyDescent="0.35">
      <c r="A5113" t="s">
        <v>227</v>
      </c>
      <c r="B5113">
        <v>43</v>
      </c>
      <c r="C5113" t="s">
        <v>325</v>
      </c>
      <c r="D5113" t="s">
        <v>221</v>
      </c>
      <c r="E5113" t="s">
        <v>222</v>
      </c>
      <c r="F5113">
        <v>3534.62</v>
      </c>
      <c r="G5113">
        <v>0.20695</v>
      </c>
      <c r="H5113">
        <v>0.20695</v>
      </c>
      <c r="I5113" t="s">
        <v>228</v>
      </c>
      <c r="J5113" s="10">
        <v>45525</v>
      </c>
    </row>
    <row r="5115" spans="1:10" x14ac:dyDescent="0.35">
      <c r="A5115" t="s">
        <v>227</v>
      </c>
      <c r="B5115">
        <v>44</v>
      </c>
      <c r="C5115" t="s">
        <v>325</v>
      </c>
      <c r="D5115" t="s">
        <v>224</v>
      </c>
      <c r="E5115" t="s">
        <v>222</v>
      </c>
      <c r="F5115">
        <v>3443.95</v>
      </c>
      <c r="G5115" s="12">
        <v>9.4899999999999998E-2</v>
      </c>
      <c r="H5115" s="12">
        <v>9.4899999999999998E-2</v>
      </c>
      <c r="I5115" t="s">
        <v>229</v>
      </c>
      <c r="J5115" s="10">
        <v>45312.341666666667</v>
      </c>
    </row>
    <row r="5117" spans="1:10" x14ac:dyDescent="0.35">
      <c r="A5117" t="s">
        <v>227</v>
      </c>
      <c r="B5117">
        <v>45</v>
      </c>
      <c r="C5117" t="s">
        <v>326</v>
      </c>
      <c r="D5117" t="s">
        <v>221</v>
      </c>
      <c r="E5117" t="s">
        <v>222</v>
      </c>
      <c r="F5117">
        <v>1071.04</v>
      </c>
      <c r="G5117" s="12">
        <v>6.1400000000000003E-2</v>
      </c>
      <c r="H5117" s="12">
        <v>6.1400000000000003E-2</v>
      </c>
      <c r="I5117" t="s">
        <v>228</v>
      </c>
      <c r="J5117" s="10">
        <v>45525</v>
      </c>
    </row>
    <row r="5119" spans="1:10" x14ac:dyDescent="0.35">
      <c r="A5119" t="s">
        <v>227</v>
      </c>
      <c r="B5119">
        <v>46</v>
      </c>
      <c r="C5119" t="s">
        <v>326</v>
      </c>
      <c r="D5119" t="s">
        <v>224</v>
      </c>
      <c r="E5119" t="s">
        <v>222</v>
      </c>
      <c r="F5119">
        <v>213.61</v>
      </c>
      <c r="G5119" s="12">
        <v>5.8999999999999999E-3</v>
      </c>
      <c r="H5119" s="12">
        <v>5.8999999999999999E-3</v>
      </c>
      <c r="I5119" t="s">
        <v>229</v>
      </c>
      <c r="J5119" s="10">
        <v>45312.958333333336</v>
      </c>
    </row>
    <row r="5121" spans="1:10" x14ac:dyDescent="0.35">
      <c r="A5121" t="s">
        <v>227</v>
      </c>
      <c r="B5121">
        <v>47</v>
      </c>
      <c r="C5121" t="s">
        <v>327</v>
      </c>
      <c r="D5121" t="s">
        <v>221</v>
      </c>
      <c r="E5121" t="s">
        <v>222</v>
      </c>
      <c r="F5121">
        <v>7128.45</v>
      </c>
      <c r="G5121">
        <v>0.41809000000000002</v>
      </c>
      <c r="H5121">
        <v>0.41809000000000002</v>
      </c>
      <c r="I5121" t="s">
        <v>228</v>
      </c>
      <c r="J5121" s="10">
        <v>45525</v>
      </c>
    </row>
    <row r="5123" spans="1:10" x14ac:dyDescent="0.35">
      <c r="A5123" t="s">
        <v>227</v>
      </c>
      <c r="B5123">
        <v>48</v>
      </c>
      <c r="C5123" t="s">
        <v>327</v>
      </c>
      <c r="D5123" t="s">
        <v>224</v>
      </c>
      <c r="E5123" t="s">
        <v>222</v>
      </c>
      <c r="F5123">
        <v>4661.2700000000004</v>
      </c>
      <c r="G5123">
        <v>0.12842000000000001</v>
      </c>
      <c r="H5123">
        <v>0.12842000000000001</v>
      </c>
      <c r="I5123" t="s">
        <v>229</v>
      </c>
      <c r="J5123" s="10">
        <v>45312.333333333336</v>
      </c>
    </row>
    <row r="5125" spans="1:10" x14ac:dyDescent="0.35">
      <c r="A5125" t="s">
        <v>230</v>
      </c>
      <c r="B5125">
        <v>1</v>
      </c>
      <c r="C5125" t="s">
        <v>304</v>
      </c>
      <c r="D5125" t="s">
        <v>221</v>
      </c>
      <c r="E5125" t="s">
        <v>222</v>
      </c>
      <c r="F5125">
        <v>989.76</v>
      </c>
      <c r="G5125" s="12">
        <v>6.9000000000000006E-2</v>
      </c>
      <c r="H5125" s="12">
        <v>6.9000000000000006E-2</v>
      </c>
      <c r="I5125" t="s">
        <v>231</v>
      </c>
      <c r="J5125" s="10">
        <v>45525</v>
      </c>
    </row>
    <row r="5127" spans="1:10" x14ac:dyDescent="0.35">
      <c r="A5127" t="s">
        <v>230</v>
      </c>
      <c r="B5127">
        <v>2</v>
      </c>
      <c r="C5127" t="s">
        <v>304</v>
      </c>
      <c r="D5127" t="s">
        <v>224</v>
      </c>
      <c r="E5127" t="s">
        <v>222</v>
      </c>
      <c r="F5127">
        <v>2087.0700000000002</v>
      </c>
      <c r="G5127" s="12">
        <v>5.7000000000000002E-2</v>
      </c>
      <c r="H5127" s="12">
        <v>5.7000000000000002E-2</v>
      </c>
      <c r="I5127" t="s">
        <v>232</v>
      </c>
      <c r="J5127" s="10">
        <v>45647.737500000003</v>
      </c>
    </row>
    <row r="5129" spans="1:10" x14ac:dyDescent="0.35">
      <c r="A5129" t="s">
        <v>230</v>
      </c>
      <c r="B5129">
        <v>3</v>
      </c>
      <c r="C5129" t="s">
        <v>305</v>
      </c>
      <c r="D5129" t="s">
        <v>221</v>
      </c>
      <c r="E5129" t="s">
        <v>222</v>
      </c>
      <c r="F5129">
        <v>3953.05</v>
      </c>
      <c r="G5129">
        <v>0.27559</v>
      </c>
      <c r="H5129">
        <v>0.27559</v>
      </c>
      <c r="I5129" t="s">
        <v>231</v>
      </c>
      <c r="J5129" s="10">
        <v>45525</v>
      </c>
    </row>
    <row r="5131" spans="1:10" x14ac:dyDescent="0.35">
      <c r="A5131" t="s">
        <v>230</v>
      </c>
      <c r="B5131">
        <v>4</v>
      </c>
      <c r="C5131" t="s">
        <v>305</v>
      </c>
      <c r="D5131" t="s">
        <v>224</v>
      </c>
      <c r="E5131" t="s">
        <v>222</v>
      </c>
      <c r="F5131">
        <v>3812.15</v>
      </c>
      <c r="G5131">
        <v>0.10449</v>
      </c>
      <c r="H5131">
        <v>0.10449</v>
      </c>
      <c r="I5131" t="s">
        <v>232</v>
      </c>
      <c r="J5131" s="10">
        <v>45647.737500000003</v>
      </c>
    </row>
    <row r="5133" spans="1:10" x14ac:dyDescent="0.35">
      <c r="A5133" t="s">
        <v>230</v>
      </c>
      <c r="B5133">
        <v>5</v>
      </c>
      <c r="C5133" t="s">
        <v>306</v>
      </c>
      <c r="D5133" t="s">
        <v>221</v>
      </c>
      <c r="E5133" t="s">
        <v>222</v>
      </c>
      <c r="F5133">
        <v>689.11</v>
      </c>
      <c r="G5133" s="12">
        <v>4.8000000000000001E-2</v>
      </c>
      <c r="H5133" s="12">
        <v>4.8000000000000001E-2</v>
      </c>
      <c r="I5133" t="s">
        <v>231</v>
      </c>
      <c r="J5133" s="10">
        <v>45525</v>
      </c>
    </row>
    <row r="5135" spans="1:10" x14ac:dyDescent="0.35">
      <c r="A5135" t="s">
        <v>230</v>
      </c>
      <c r="B5135">
        <v>6</v>
      </c>
      <c r="C5135" t="s">
        <v>306</v>
      </c>
      <c r="D5135" t="s">
        <v>224</v>
      </c>
      <c r="E5135" t="s">
        <v>222</v>
      </c>
      <c r="F5135">
        <v>1316.48</v>
      </c>
      <c r="G5135" s="12">
        <v>3.5999999999999997E-2</v>
      </c>
      <c r="H5135" s="12">
        <v>3.5999999999999997E-2</v>
      </c>
      <c r="I5135" t="s">
        <v>232</v>
      </c>
      <c r="J5135" s="10">
        <v>45647.29583333333</v>
      </c>
    </row>
    <row r="5137" spans="1:10" x14ac:dyDescent="0.35">
      <c r="A5137" t="s">
        <v>230</v>
      </c>
      <c r="B5137">
        <v>7</v>
      </c>
      <c r="C5137" t="s">
        <v>307</v>
      </c>
      <c r="D5137" t="s">
        <v>221</v>
      </c>
      <c r="E5137" t="s">
        <v>222</v>
      </c>
      <c r="F5137">
        <v>3390.81</v>
      </c>
      <c r="G5137">
        <v>0.23638999999999999</v>
      </c>
      <c r="H5137">
        <v>0.23638999999999999</v>
      </c>
      <c r="I5137" t="s">
        <v>231</v>
      </c>
      <c r="J5137" s="10">
        <v>45525</v>
      </c>
    </row>
    <row r="5139" spans="1:10" x14ac:dyDescent="0.35">
      <c r="A5139" t="s">
        <v>230</v>
      </c>
      <c r="B5139">
        <v>8</v>
      </c>
      <c r="C5139" t="s">
        <v>307</v>
      </c>
      <c r="D5139" t="s">
        <v>224</v>
      </c>
      <c r="E5139" t="s">
        <v>222</v>
      </c>
      <c r="F5139">
        <v>2814.11</v>
      </c>
      <c r="G5139" s="12">
        <v>7.7200000000000005E-2</v>
      </c>
      <c r="H5139" s="12">
        <v>7.7200000000000005E-2</v>
      </c>
      <c r="I5139" t="s">
        <v>232</v>
      </c>
      <c r="J5139" s="10">
        <v>45647.333333333336</v>
      </c>
    </row>
    <row r="5141" spans="1:10" x14ac:dyDescent="0.35">
      <c r="A5141" t="s">
        <v>230</v>
      </c>
      <c r="B5141">
        <v>9</v>
      </c>
      <c r="C5141" t="s">
        <v>308</v>
      </c>
      <c r="D5141" t="s">
        <v>221</v>
      </c>
      <c r="E5141" t="s">
        <v>222</v>
      </c>
      <c r="F5141">
        <v>1008.25</v>
      </c>
      <c r="G5141" s="12">
        <v>7.0300000000000001E-2</v>
      </c>
      <c r="H5141" s="12">
        <v>7.0300000000000001E-2</v>
      </c>
      <c r="I5141" t="s">
        <v>231</v>
      </c>
      <c r="J5141" s="10">
        <v>45525</v>
      </c>
    </row>
    <row r="5143" spans="1:10" x14ac:dyDescent="0.35">
      <c r="A5143" t="s">
        <v>230</v>
      </c>
      <c r="B5143">
        <v>10</v>
      </c>
      <c r="C5143" t="s">
        <v>308</v>
      </c>
      <c r="D5143" t="s">
        <v>224</v>
      </c>
      <c r="E5143" t="s">
        <v>222</v>
      </c>
      <c r="F5143">
        <v>2208.84</v>
      </c>
      <c r="G5143" s="12">
        <v>6.0699999999999997E-2</v>
      </c>
      <c r="H5143" s="12">
        <v>6.0699999999999997E-2</v>
      </c>
      <c r="I5143" t="s">
        <v>232</v>
      </c>
      <c r="J5143" s="10">
        <v>45647.737500000003</v>
      </c>
    </row>
    <row r="5145" spans="1:10" x14ac:dyDescent="0.35">
      <c r="A5145" t="s">
        <v>230</v>
      </c>
      <c r="B5145">
        <v>11</v>
      </c>
      <c r="C5145" t="s">
        <v>309</v>
      </c>
      <c r="D5145" t="s">
        <v>221</v>
      </c>
      <c r="E5145" t="s">
        <v>222</v>
      </c>
      <c r="F5145">
        <v>3650.84</v>
      </c>
      <c r="G5145">
        <v>0.25452000000000002</v>
      </c>
      <c r="H5145">
        <v>0.25452000000000002</v>
      </c>
      <c r="I5145" t="s">
        <v>231</v>
      </c>
      <c r="J5145" s="10">
        <v>45525</v>
      </c>
    </row>
    <row r="5147" spans="1:10" x14ac:dyDescent="0.35">
      <c r="A5147" t="s">
        <v>230</v>
      </c>
      <c r="B5147">
        <v>12</v>
      </c>
      <c r="C5147" t="s">
        <v>309</v>
      </c>
      <c r="D5147" t="s">
        <v>224</v>
      </c>
      <c r="E5147" t="s">
        <v>222</v>
      </c>
      <c r="F5147">
        <v>3925.96</v>
      </c>
      <c r="G5147">
        <v>0.10793999999999999</v>
      </c>
      <c r="H5147">
        <v>0.10793999999999999</v>
      </c>
      <c r="I5147" t="s">
        <v>232</v>
      </c>
      <c r="J5147" s="10">
        <v>45647.737500000003</v>
      </c>
    </row>
    <row r="5149" spans="1:10" x14ac:dyDescent="0.35">
      <c r="A5149" t="s">
        <v>230</v>
      </c>
      <c r="B5149">
        <v>13</v>
      </c>
      <c r="C5149" t="s">
        <v>310</v>
      </c>
      <c r="D5149" t="s">
        <v>221</v>
      </c>
      <c r="E5149" t="s">
        <v>222</v>
      </c>
      <c r="F5149">
        <v>978.03</v>
      </c>
      <c r="G5149" s="12">
        <v>6.8199999999999997E-2</v>
      </c>
      <c r="H5149" s="12">
        <v>6.8199999999999997E-2</v>
      </c>
      <c r="I5149" t="s">
        <v>231</v>
      </c>
      <c r="J5149" s="10">
        <v>45525</v>
      </c>
    </row>
    <row r="5151" spans="1:10" x14ac:dyDescent="0.35">
      <c r="A5151" t="s">
        <v>230</v>
      </c>
      <c r="B5151">
        <v>14</v>
      </c>
      <c r="C5151" t="s">
        <v>310</v>
      </c>
      <c r="D5151" t="s">
        <v>224</v>
      </c>
      <c r="E5151" t="s">
        <v>222</v>
      </c>
      <c r="F5151">
        <v>2094.25</v>
      </c>
      <c r="G5151" s="12">
        <v>5.7200000000000001E-2</v>
      </c>
      <c r="H5151" s="12">
        <v>5.7200000000000001E-2</v>
      </c>
      <c r="I5151" t="s">
        <v>232</v>
      </c>
      <c r="J5151" s="10">
        <v>45647.737500000003</v>
      </c>
    </row>
    <row r="5153" spans="1:10" x14ac:dyDescent="0.35">
      <c r="A5153" t="s">
        <v>230</v>
      </c>
      <c r="B5153">
        <v>15</v>
      </c>
      <c r="C5153" t="s">
        <v>311</v>
      </c>
      <c r="D5153" t="s">
        <v>221</v>
      </c>
      <c r="E5153" t="s">
        <v>222</v>
      </c>
      <c r="F5153">
        <v>6721.41</v>
      </c>
      <c r="G5153">
        <v>0.46858</v>
      </c>
      <c r="H5153">
        <v>0.46858</v>
      </c>
      <c r="I5153" t="s">
        <v>231</v>
      </c>
      <c r="J5153" s="10">
        <v>45525</v>
      </c>
    </row>
    <row r="5155" spans="1:10" x14ac:dyDescent="0.35">
      <c r="A5155" t="s">
        <v>230</v>
      </c>
      <c r="B5155">
        <v>16</v>
      </c>
      <c r="C5155" t="s">
        <v>311</v>
      </c>
      <c r="D5155" t="s">
        <v>224</v>
      </c>
      <c r="E5155" t="s">
        <v>222</v>
      </c>
      <c r="F5155">
        <v>3814.53</v>
      </c>
      <c r="G5155">
        <v>0.10456</v>
      </c>
      <c r="H5155">
        <v>0.10456</v>
      </c>
      <c r="I5155" t="s">
        <v>232</v>
      </c>
      <c r="J5155" s="10">
        <v>45647.737500000003</v>
      </c>
    </row>
    <row r="5157" spans="1:10" x14ac:dyDescent="0.35">
      <c r="A5157" t="s">
        <v>230</v>
      </c>
      <c r="B5157">
        <v>17</v>
      </c>
      <c r="C5157" t="s">
        <v>312</v>
      </c>
      <c r="D5157" t="s">
        <v>221</v>
      </c>
      <c r="E5157" t="s">
        <v>222</v>
      </c>
      <c r="F5157">
        <v>678.26</v>
      </c>
      <c r="G5157" s="12">
        <v>4.7300000000000002E-2</v>
      </c>
      <c r="H5157" s="12">
        <v>4.7300000000000002E-2</v>
      </c>
      <c r="I5157" t="s">
        <v>231</v>
      </c>
      <c r="J5157" s="10">
        <v>45525</v>
      </c>
    </row>
    <row r="5159" spans="1:10" x14ac:dyDescent="0.35">
      <c r="A5159" t="s">
        <v>230</v>
      </c>
      <c r="B5159">
        <v>18</v>
      </c>
      <c r="C5159" t="s">
        <v>312</v>
      </c>
      <c r="D5159" t="s">
        <v>224</v>
      </c>
      <c r="E5159" t="s">
        <v>222</v>
      </c>
      <c r="F5159">
        <v>1323.29</v>
      </c>
      <c r="G5159" s="12">
        <v>3.6200000000000003E-2</v>
      </c>
      <c r="H5159" s="12">
        <v>3.6200000000000003E-2</v>
      </c>
      <c r="I5159" t="s">
        <v>232</v>
      </c>
      <c r="J5159" s="10">
        <v>45647.29583333333</v>
      </c>
    </row>
    <row r="5161" spans="1:10" x14ac:dyDescent="0.35">
      <c r="A5161" t="s">
        <v>230</v>
      </c>
      <c r="B5161">
        <v>19</v>
      </c>
      <c r="C5161" t="s">
        <v>313</v>
      </c>
      <c r="D5161" t="s">
        <v>221</v>
      </c>
      <c r="E5161" t="s">
        <v>222</v>
      </c>
      <c r="F5161">
        <v>6321.6</v>
      </c>
      <c r="G5161">
        <v>0.44069999999999998</v>
      </c>
      <c r="H5161">
        <v>0.44069999999999998</v>
      </c>
      <c r="I5161" t="s">
        <v>231</v>
      </c>
      <c r="J5161" s="10">
        <v>45525</v>
      </c>
    </row>
    <row r="5163" spans="1:10" x14ac:dyDescent="0.35">
      <c r="A5163" t="s">
        <v>230</v>
      </c>
      <c r="B5163">
        <v>20</v>
      </c>
      <c r="C5163" t="s">
        <v>313</v>
      </c>
      <c r="D5163" t="s">
        <v>224</v>
      </c>
      <c r="E5163" t="s">
        <v>222</v>
      </c>
      <c r="F5163">
        <v>2816.45</v>
      </c>
      <c r="G5163" s="12">
        <v>7.7299999999999994E-2</v>
      </c>
      <c r="H5163" s="12">
        <v>7.7299999999999994E-2</v>
      </c>
      <c r="I5163" t="s">
        <v>232</v>
      </c>
      <c r="J5163" s="10">
        <v>45647.333333333336</v>
      </c>
    </row>
    <row r="5165" spans="1:10" x14ac:dyDescent="0.35">
      <c r="A5165" t="s">
        <v>230</v>
      </c>
      <c r="B5165">
        <v>21</v>
      </c>
      <c r="C5165" t="s">
        <v>314</v>
      </c>
      <c r="D5165" t="s">
        <v>221</v>
      </c>
      <c r="E5165" t="s">
        <v>222</v>
      </c>
      <c r="F5165">
        <v>996.71</v>
      </c>
      <c r="G5165" s="12">
        <v>6.9500000000000006E-2</v>
      </c>
      <c r="H5165" s="12">
        <v>6.9500000000000006E-2</v>
      </c>
      <c r="I5165" t="s">
        <v>231</v>
      </c>
      <c r="J5165" s="10">
        <v>45525</v>
      </c>
    </row>
    <row r="5167" spans="1:10" x14ac:dyDescent="0.35">
      <c r="A5167" t="s">
        <v>230</v>
      </c>
      <c r="B5167">
        <v>22</v>
      </c>
      <c r="C5167" t="s">
        <v>314</v>
      </c>
      <c r="D5167" t="s">
        <v>224</v>
      </c>
      <c r="E5167" t="s">
        <v>222</v>
      </c>
      <c r="F5167">
        <v>2215.8000000000002</v>
      </c>
      <c r="G5167" s="12">
        <v>6.08E-2</v>
      </c>
      <c r="H5167" s="12">
        <v>6.08E-2</v>
      </c>
      <c r="I5167" t="s">
        <v>232</v>
      </c>
      <c r="J5167" s="10">
        <v>45647.737500000003</v>
      </c>
    </row>
    <row r="5169" spans="1:10" x14ac:dyDescent="0.35">
      <c r="A5169" t="s">
        <v>230</v>
      </c>
      <c r="B5169">
        <v>23</v>
      </c>
      <c r="C5169" t="s">
        <v>315</v>
      </c>
      <c r="D5169" t="s">
        <v>221</v>
      </c>
      <c r="E5169" t="s">
        <v>222</v>
      </c>
      <c r="F5169">
        <v>6724.7</v>
      </c>
      <c r="G5169">
        <v>0.46881</v>
      </c>
      <c r="H5169">
        <v>0.46881</v>
      </c>
      <c r="I5169" t="s">
        <v>231</v>
      </c>
      <c r="J5169" s="10">
        <v>45525</v>
      </c>
    </row>
    <row r="5171" spans="1:10" x14ac:dyDescent="0.35">
      <c r="A5171" t="s">
        <v>230</v>
      </c>
      <c r="B5171">
        <v>24</v>
      </c>
      <c r="C5171" t="s">
        <v>315</v>
      </c>
      <c r="D5171" t="s">
        <v>224</v>
      </c>
      <c r="E5171" t="s">
        <v>222</v>
      </c>
      <c r="F5171">
        <v>3926.08</v>
      </c>
      <c r="G5171">
        <v>0.10793999999999999</v>
      </c>
      <c r="H5171">
        <v>0.10793999999999999</v>
      </c>
      <c r="I5171" t="s">
        <v>232</v>
      </c>
      <c r="J5171" s="10">
        <v>45647.737500000003</v>
      </c>
    </row>
    <row r="5173" spans="1:10" x14ac:dyDescent="0.35">
      <c r="A5173" t="s">
        <v>230</v>
      </c>
      <c r="B5173">
        <v>25</v>
      </c>
      <c r="C5173" t="s">
        <v>316</v>
      </c>
      <c r="D5173" t="s">
        <v>221</v>
      </c>
      <c r="E5173" t="s">
        <v>222</v>
      </c>
      <c r="F5173">
        <v>978.43</v>
      </c>
      <c r="G5173" s="12">
        <v>6.8199999999999997E-2</v>
      </c>
      <c r="H5173" s="12">
        <v>6.8199999999999997E-2</v>
      </c>
      <c r="I5173" t="s">
        <v>231</v>
      </c>
      <c r="J5173" s="10">
        <v>45525</v>
      </c>
    </row>
    <row r="5175" spans="1:10" x14ac:dyDescent="0.35">
      <c r="A5175" t="s">
        <v>230</v>
      </c>
      <c r="B5175">
        <v>26</v>
      </c>
      <c r="C5175" t="s">
        <v>316</v>
      </c>
      <c r="D5175" t="s">
        <v>224</v>
      </c>
      <c r="E5175" t="s">
        <v>222</v>
      </c>
      <c r="F5175">
        <v>2094.25</v>
      </c>
      <c r="G5175" s="12">
        <v>5.7200000000000001E-2</v>
      </c>
      <c r="H5175" s="12">
        <v>5.7200000000000001E-2</v>
      </c>
      <c r="I5175" t="s">
        <v>232</v>
      </c>
      <c r="J5175" s="10">
        <v>45647.737500000003</v>
      </c>
    </row>
    <row r="5177" spans="1:10" x14ac:dyDescent="0.35">
      <c r="A5177" t="s">
        <v>230</v>
      </c>
      <c r="B5177">
        <v>27</v>
      </c>
      <c r="C5177" t="s">
        <v>317</v>
      </c>
      <c r="D5177" t="s">
        <v>221</v>
      </c>
      <c r="E5177" t="s">
        <v>222</v>
      </c>
      <c r="F5177">
        <v>6588.19</v>
      </c>
      <c r="G5177">
        <v>0.45928999999999998</v>
      </c>
      <c r="H5177">
        <v>0.45928999999999998</v>
      </c>
      <c r="I5177" t="s">
        <v>231</v>
      </c>
      <c r="J5177" s="10">
        <v>45525</v>
      </c>
    </row>
    <row r="5179" spans="1:10" x14ac:dyDescent="0.35">
      <c r="A5179" t="s">
        <v>230</v>
      </c>
      <c r="B5179">
        <v>28</v>
      </c>
      <c r="C5179" t="s">
        <v>317</v>
      </c>
      <c r="D5179" t="s">
        <v>224</v>
      </c>
      <c r="E5179" t="s">
        <v>222</v>
      </c>
      <c r="F5179">
        <v>3814.48</v>
      </c>
      <c r="G5179">
        <v>0.10456</v>
      </c>
      <c r="H5179">
        <v>0.10456</v>
      </c>
      <c r="I5179" t="s">
        <v>232</v>
      </c>
      <c r="J5179" s="10">
        <v>45647.737500000003</v>
      </c>
    </row>
    <row r="5181" spans="1:10" x14ac:dyDescent="0.35">
      <c r="A5181" t="s">
        <v>230</v>
      </c>
      <c r="B5181">
        <v>29</v>
      </c>
      <c r="C5181" t="s">
        <v>318</v>
      </c>
      <c r="D5181" t="s">
        <v>221</v>
      </c>
      <c r="E5181" t="s">
        <v>222</v>
      </c>
      <c r="F5181">
        <v>681.81</v>
      </c>
      <c r="G5181" s="12">
        <v>4.7500000000000001E-2</v>
      </c>
      <c r="H5181" s="12">
        <v>4.7500000000000001E-2</v>
      </c>
      <c r="I5181" t="s">
        <v>231</v>
      </c>
      <c r="J5181" s="10">
        <v>45525</v>
      </c>
    </row>
    <row r="5183" spans="1:10" x14ac:dyDescent="0.35">
      <c r="A5183" t="s">
        <v>230</v>
      </c>
      <c r="B5183">
        <v>30</v>
      </c>
      <c r="C5183" t="s">
        <v>318</v>
      </c>
      <c r="D5183" t="s">
        <v>224</v>
      </c>
      <c r="E5183" t="s">
        <v>222</v>
      </c>
      <c r="F5183">
        <v>1323.29</v>
      </c>
      <c r="G5183" s="12">
        <v>3.6200000000000003E-2</v>
      </c>
      <c r="H5183" s="12">
        <v>3.6200000000000003E-2</v>
      </c>
      <c r="I5183" t="s">
        <v>232</v>
      </c>
      <c r="J5183" s="10">
        <v>45647.29583333333</v>
      </c>
    </row>
    <row r="5185" spans="1:10" x14ac:dyDescent="0.35">
      <c r="A5185" t="s">
        <v>230</v>
      </c>
      <c r="B5185">
        <v>31</v>
      </c>
      <c r="C5185" t="s">
        <v>319</v>
      </c>
      <c r="D5185" t="s">
        <v>221</v>
      </c>
      <c r="E5185" t="s">
        <v>222</v>
      </c>
      <c r="F5185">
        <v>2694.1</v>
      </c>
      <c r="G5185">
        <v>0.18781999999999999</v>
      </c>
      <c r="H5185">
        <v>0.18781999999999999</v>
      </c>
      <c r="I5185" t="s">
        <v>231</v>
      </c>
      <c r="J5185" s="10">
        <v>45525</v>
      </c>
    </row>
    <row r="5187" spans="1:10" x14ac:dyDescent="0.35">
      <c r="A5187" t="s">
        <v>230</v>
      </c>
      <c r="B5187">
        <v>32</v>
      </c>
      <c r="C5187" t="s">
        <v>319</v>
      </c>
      <c r="D5187" t="s">
        <v>224</v>
      </c>
      <c r="E5187" t="s">
        <v>222</v>
      </c>
      <c r="F5187">
        <v>2816.49</v>
      </c>
      <c r="G5187" s="12">
        <v>7.7299999999999994E-2</v>
      </c>
      <c r="H5187" s="12">
        <v>7.7299999999999994E-2</v>
      </c>
      <c r="I5187" t="s">
        <v>232</v>
      </c>
      <c r="J5187" s="10">
        <v>45647.333333333336</v>
      </c>
    </row>
    <row r="5189" spans="1:10" x14ac:dyDescent="0.35">
      <c r="A5189" t="s">
        <v>230</v>
      </c>
      <c r="B5189">
        <v>33</v>
      </c>
      <c r="C5189" t="s">
        <v>320</v>
      </c>
      <c r="D5189" t="s">
        <v>221</v>
      </c>
      <c r="E5189" t="s">
        <v>222</v>
      </c>
      <c r="F5189">
        <v>1010.39</v>
      </c>
      <c r="G5189" s="12">
        <v>7.0400000000000004E-2</v>
      </c>
      <c r="H5189" s="12">
        <v>7.0400000000000004E-2</v>
      </c>
      <c r="I5189" t="s">
        <v>231</v>
      </c>
      <c r="J5189" s="10">
        <v>45525</v>
      </c>
    </row>
    <row r="5191" spans="1:10" x14ac:dyDescent="0.35">
      <c r="A5191" t="s">
        <v>230</v>
      </c>
      <c r="B5191">
        <v>34</v>
      </c>
      <c r="C5191" t="s">
        <v>320</v>
      </c>
      <c r="D5191" t="s">
        <v>224</v>
      </c>
      <c r="E5191" t="s">
        <v>222</v>
      </c>
      <c r="F5191">
        <v>2215.8000000000002</v>
      </c>
      <c r="G5191" s="12">
        <v>6.08E-2</v>
      </c>
      <c r="H5191" s="12">
        <v>6.08E-2</v>
      </c>
      <c r="I5191" t="s">
        <v>232</v>
      </c>
      <c r="J5191" s="10">
        <v>45647.737500000003</v>
      </c>
    </row>
    <row r="5193" spans="1:10" x14ac:dyDescent="0.35">
      <c r="A5193" t="s">
        <v>230</v>
      </c>
      <c r="B5193">
        <v>35</v>
      </c>
      <c r="C5193" t="s">
        <v>321</v>
      </c>
      <c r="D5193" t="s">
        <v>221</v>
      </c>
      <c r="E5193" t="s">
        <v>222</v>
      </c>
      <c r="F5193">
        <v>4808.75</v>
      </c>
      <c r="G5193">
        <v>0.33524999999999999</v>
      </c>
      <c r="H5193">
        <v>0.33524999999999999</v>
      </c>
      <c r="I5193" t="s">
        <v>231</v>
      </c>
      <c r="J5193" s="10">
        <v>45525</v>
      </c>
    </row>
    <row r="5195" spans="1:10" x14ac:dyDescent="0.35">
      <c r="A5195" t="s">
        <v>230</v>
      </c>
      <c r="B5195">
        <v>36</v>
      </c>
      <c r="C5195" t="s">
        <v>321</v>
      </c>
      <c r="D5195" t="s">
        <v>224</v>
      </c>
      <c r="E5195" t="s">
        <v>222</v>
      </c>
      <c r="F5195">
        <v>3926.26</v>
      </c>
      <c r="G5195">
        <v>0.10795</v>
      </c>
      <c r="H5195">
        <v>0.10795</v>
      </c>
      <c r="I5195" t="s">
        <v>232</v>
      </c>
      <c r="J5195" s="10">
        <v>45647.737500000003</v>
      </c>
    </row>
    <row r="5197" spans="1:10" x14ac:dyDescent="0.35">
      <c r="A5197" t="s">
        <v>230</v>
      </c>
      <c r="B5197">
        <v>37</v>
      </c>
      <c r="C5197" t="s">
        <v>322</v>
      </c>
      <c r="D5197" t="s">
        <v>221</v>
      </c>
      <c r="E5197" t="s">
        <v>222</v>
      </c>
      <c r="F5197">
        <v>1006.08</v>
      </c>
      <c r="G5197" s="12">
        <v>7.0099999999999996E-2</v>
      </c>
      <c r="H5197" s="12">
        <v>7.0099999999999996E-2</v>
      </c>
      <c r="I5197" t="s">
        <v>231</v>
      </c>
      <c r="J5197" s="10">
        <v>45525</v>
      </c>
    </row>
    <row r="5199" spans="1:10" x14ac:dyDescent="0.35">
      <c r="A5199" t="s">
        <v>230</v>
      </c>
      <c r="B5199">
        <v>38</v>
      </c>
      <c r="C5199" t="s">
        <v>322</v>
      </c>
      <c r="D5199" t="s">
        <v>224</v>
      </c>
      <c r="E5199" t="s">
        <v>222</v>
      </c>
      <c r="F5199">
        <v>2208.84</v>
      </c>
      <c r="G5199" s="12">
        <v>6.0699999999999997E-2</v>
      </c>
      <c r="H5199" s="12">
        <v>6.0699999999999997E-2</v>
      </c>
      <c r="I5199" t="s">
        <v>232</v>
      </c>
      <c r="J5199" s="10">
        <v>45647.737500000003</v>
      </c>
    </row>
    <row r="5201" spans="1:10" x14ac:dyDescent="0.35">
      <c r="A5201" t="s">
        <v>230</v>
      </c>
      <c r="B5201">
        <v>39</v>
      </c>
      <c r="C5201" t="s">
        <v>323</v>
      </c>
      <c r="D5201" t="s">
        <v>221</v>
      </c>
      <c r="E5201" t="s">
        <v>222</v>
      </c>
      <c r="F5201">
        <v>4804.58</v>
      </c>
      <c r="G5201">
        <v>0.33495000000000003</v>
      </c>
      <c r="H5201">
        <v>0.33495000000000003</v>
      </c>
      <c r="I5201" t="s">
        <v>231</v>
      </c>
      <c r="J5201" s="10">
        <v>45525</v>
      </c>
    </row>
    <row r="5203" spans="1:10" x14ac:dyDescent="0.35">
      <c r="A5203" t="s">
        <v>230</v>
      </c>
      <c r="B5203">
        <v>40</v>
      </c>
      <c r="C5203" t="s">
        <v>323</v>
      </c>
      <c r="D5203" t="s">
        <v>224</v>
      </c>
      <c r="E5203" t="s">
        <v>222</v>
      </c>
      <c r="F5203">
        <v>3925.78</v>
      </c>
      <c r="G5203">
        <v>0.10793999999999999</v>
      </c>
      <c r="H5203">
        <v>0.10793999999999999</v>
      </c>
      <c r="I5203" t="s">
        <v>232</v>
      </c>
      <c r="J5203" s="10">
        <v>45647.737500000003</v>
      </c>
    </row>
    <row r="5205" spans="1:10" x14ac:dyDescent="0.35">
      <c r="A5205" t="s">
        <v>230</v>
      </c>
      <c r="B5205">
        <v>41</v>
      </c>
      <c r="C5205" t="s">
        <v>324</v>
      </c>
      <c r="D5205" t="s">
        <v>221</v>
      </c>
      <c r="E5205" t="s">
        <v>222</v>
      </c>
      <c r="F5205">
        <v>677.96</v>
      </c>
      <c r="G5205" s="12">
        <v>4.7300000000000002E-2</v>
      </c>
      <c r="H5205" s="12">
        <v>4.7300000000000002E-2</v>
      </c>
      <c r="I5205" t="s">
        <v>231</v>
      </c>
      <c r="J5205" s="10">
        <v>45525</v>
      </c>
    </row>
    <row r="5207" spans="1:10" x14ac:dyDescent="0.35">
      <c r="A5207" t="s">
        <v>230</v>
      </c>
      <c r="B5207">
        <v>42</v>
      </c>
      <c r="C5207" t="s">
        <v>324</v>
      </c>
      <c r="D5207" t="s">
        <v>224</v>
      </c>
      <c r="E5207" t="s">
        <v>222</v>
      </c>
      <c r="F5207">
        <v>1316.48</v>
      </c>
      <c r="G5207" s="12">
        <v>3.5999999999999997E-2</v>
      </c>
      <c r="H5207" s="12">
        <v>3.5999999999999997E-2</v>
      </c>
      <c r="I5207" t="s">
        <v>232</v>
      </c>
      <c r="J5207" s="10">
        <v>45647.29583333333</v>
      </c>
    </row>
    <row r="5209" spans="1:10" x14ac:dyDescent="0.35">
      <c r="A5209" t="s">
        <v>230</v>
      </c>
      <c r="B5209">
        <v>43</v>
      </c>
      <c r="C5209" t="s">
        <v>325</v>
      </c>
      <c r="D5209" t="s">
        <v>221</v>
      </c>
      <c r="E5209" t="s">
        <v>222</v>
      </c>
      <c r="F5209">
        <v>2686.44</v>
      </c>
      <c r="G5209">
        <v>0.18728</v>
      </c>
      <c r="H5209">
        <v>0.18728</v>
      </c>
      <c r="I5209" t="s">
        <v>231</v>
      </c>
      <c r="J5209" s="10">
        <v>45525</v>
      </c>
    </row>
    <row r="5211" spans="1:10" x14ac:dyDescent="0.35">
      <c r="A5211" t="s">
        <v>230</v>
      </c>
      <c r="B5211">
        <v>44</v>
      </c>
      <c r="C5211" t="s">
        <v>325</v>
      </c>
      <c r="D5211" t="s">
        <v>224</v>
      </c>
      <c r="E5211" t="s">
        <v>222</v>
      </c>
      <c r="F5211">
        <v>2814.11</v>
      </c>
      <c r="G5211" s="12">
        <v>7.7200000000000005E-2</v>
      </c>
      <c r="H5211" s="12">
        <v>7.7200000000000005E-2</v>
      </c>
      <c r="I5211" t="s">
        <v>232</v>
      </c>
      <c r="J5211" s="10">
        <v>45647.333333333336</v>
      </c>
    </row>
    <row r="5213" spans="1:10" x14ac:dyDescent="0.35">
      <c r="A5213" t="s">
        <v>230</v>
      </c>
      <c r="B5213">
        <v>45</v>
      </c>
      <c r="C5213" t="s">
        <v>326</v>
      </c>
      <c r="D5213" t="s">
        <v>221</v>
      </c>
      <c r="E5213" t="s">
        <v>222</v>
      </c>
      <c r="F5213">
        <v>974.3</v>
      </c>
      <c r="G5213" s="12">
        <v>6.7900000000000002E-2</v>
      </c>
      <c r="H5213" s="12">
        <v>6.7900000000000002E-2</v>
      </c>
      <c r="I5213" t="s">
        <v>231</v>
      </c>
      <c r="J5213" s="10">
        <v>45525</v>
      </c>
    </row>
    <row r="5215" spans="1:10" x14ac:dyDescent="0.35">
      <c r="A5215" t="s">
        <v>230</v>
      </c>
      <c r="B5215">
        <v>46</v>
      </c>
      <c r="C5215" t="s">
        <v>326</v>
      </c>
      <c r="D5215" t="s">
        <v>224</v>
      </c>
      <c r="E5215" t="s">
        <v>222</v>
      </c>
      <c r="F5215">
        <v>2087.0700000000002</v>
      </c>
      <c r="G5215" s="12">
        <v>5.7000000000000002E-2</v>
      </c>
      <c r="H5215" s="12">
        <v>5.7000000000000002E-2</v>
      </c>
      <c r="I5215" t="s">
        <v>232</v>
      </c>
      <c r="J5215" s="10">
        <v>45647.737500000003</v>
      </c>
    </row>
    <row r="5217" spans="1:10" x14ac:dyDescent="0.35">
      <c r="A5217" t="s">
        <v>230</v>
      </c>
      <c r="B5217">
        <v>47</v>
      </c>
      <c r="C5217" t="s">
        <v>327</v>
      </c>
      <c r="D5217" t="s">
        <v>221</v>
      </c>
      <c r="E5217" t="s">
        <v>222</v>
      </c>
      <c r="F5217">
        <v>6595.78</v>
      </c>
      <c r="G5217">
        <v>0.45982000000000001</v>
      </c>
      <c r="H5217">
        <v>0.45982000000000001</v>
      </c>
      <c r="I5217" t="s">
        <v>231</v>
      </c>
      <c r="J5217" s="10">
        <v>45525</v>
      </c>
    </row>
    <row r="5219" spans="1:10" x14ac:dyDescent="0.35">
      <c r="A5219" t="s">
        <v>230</v>
      </c>
      <c r="B5219">
        <v>48</v>
      </c>
      <c r="C5219" t="s">
        <v>327</v>
      </c>
      <c r="D5219" t="s">
        <v>224</v>
      </c>
      <c r="E5219" t="s">
        <v>222</v>
      </c>
      <c r="F5219">
        <v>3812.2</v>
      </c>
      <c r="G5219">
        <v>0.1045</v>
      </c>
      <c r="H5219">
        <v>0.1045</v>
      </c>
      <c r="I5219" t="s">
        <v>232</v>
      </c>
      <c r="J5219" s="10">
        <v>45647.737500000003</v>
      </c>
    </row>
    <row r="5221" spans="1:10" x14ac:dyDescent="0.35">
      <c r="A5221" t="s">
        <v>233</v>
      </c>
      <c r="B5221">
        <v>1</v>
      </c>
      <c r="C5221" t="s">
        <v>304</v>
      </c>
      <c r="D5221" t="s">
        <v>221</v>
      </c>
      <c r="E5221" t="s">
        <v>222</v>
      </c>
      <c r="F5221">
        <v>1208.79</v>
      </c>
      <c r="G5221" s="12">
        <v>6.93E-2</v>
      </c>
      <c r="H5221" s="12">
        <v>6.93E-2</v>
      </c>
      <c r="I5221" t="s">
        <v>234</v>
      </c>
      <c r="J5221" s="10">
        <v>45525</v>
      </c>
    </row>
    <row r="5223" spans="1:10" x14ac:dyDescent="0.35">
      <c r="A5223" t="s">
        <v>233</v>
      </c>
      <c r="B5223">
        <v>2</v>
      </c>
      <c r="C5223" t="s">
        <v>304</v>
      </c>
      <c r="D5223" t="s">
        <v>224</v>
      </c>
      <c r="E5223" t="s">
        <v>222</v>
      </c>
      <c r="F5223">
        <v>235.9</v>
      </c>
      <c r="G5223" s="12">
        <v>6.7600000000000004E-3</v>
      </c>
      <c r="H5223" s="12">
        <v>6.7600000000000004E-3</v>
      </c>
      <c r="I5223" t="s">
        <v>235</v>
      </c>
      <c r="J5223" s="10">
        <v>45647.004166666666</v>
      </c>
    </row>
    <row r="5225" spans="1:10" x14ac:dyDescent="0.35">
      <c r="A5225" t="s">
        <v>233</v>
      </c>
      <c r="B5225">
        <v>3</v>
      </c>
      <c r="C5225" t="s">
        <v>305</v>
      </c>
      <c r="D5225" t="s">
        <v>221</v>
      </c>
      <c r="E5225" t="s">
        <v>222</v>
      </c>
      <c r="F5225">
        <v>4531.08</v>
      </c>
      <c r="G5225">
        <v>0.25999</v>
      </c>
      <c r="H5225">
        <v>0.25999</v>
      </c>
      <c r="I5225" t="s">
        <v>234</v>
      </c>
      <c r="J5225" s="10">
        <v>45525</v>
      </c>
    </row>
    <row r="5227" spans="1:10" x14ac:dyDescent="0.35">
      <c r="A5227" t="s">
        <v>233</v>
      </c>
      <c r="B5227">
        <v>4</v>
      </c>
      <c r="C5227" t="s">
        <v>305</v>
      </c>
      <c r="D5227" t="s">
        <v>224</v>
      </c>
      <c r="E5227" t="s">
        <v>222</v>
      </c>
      <c r="F5227">
        <v>3684.55</v>
      </c>
      <c r="G5227">
        <v>0.10557</v>
      </c>
      <c r="H5227">
        <v>0.10557</v>
      </c>
      <c r="I5227" t="s">
        <v>235</v>
      </c>
      <c r="J5227" s="10">
        <v>45647.633333333331</v>
      </c>
    </row>
    <row r="5229" spans="1:10" x14ac:dyDescent="0.35">
      <c r="A5229" t="s">
        <v>233</v>
      </c>
      <c r="B5229">
        <v>5</v>
      </c>
      <c r="C5229" t="s">
        <v>306</v>
      </c>
      <c r="D5229" t="s">
        <v>221</v>
      </c>
      <c r="E5229" t="s">
        <v>222</v>
      </c>
      <c r="F5229">
        <v>975.81</v>
      </c>
      <c r="G5229" s="12">
        <v>5.7099999999999998E-2</v>
      </c>
      <c r="H5229" s="12">
        <v>5.7099999999999998E-2</v>
      </c>
      <c r="I5229" t="s">
        <v>234</v>
      </c>
      <c r="J5229" s="10">
        <v>45525</v>
      </c>
    </row>
    <row r="5231" spans="1:10" x14ac:dyDescent="0.35">
      <c r="A5231" t="s">
        <v>233</v>
      </c>
      <c r="B5231">
        <v>6</v>
      </c>
      <c r="C5231" t="s">
        <v>306</v>
      </c>
      <c r="D5231" t="s">
        <v>224</v>
      </c>
      <c r="E5231" t="s">
        <v>222</v>
      </c>
      <c r="F5231">
        <v>0</v>
      </c>
      <c r="G5231">
        <v>0</v>
      </c>
      <c r="H5231">
        <v>0</v>
      </c>
      <c r="J5231" s="11">
        <v>0</v>
      </c>
    </row>
    <row r="5233" spans="1:10" x14ac:dyDescent="0.35">
      <c r="A5233" t="s">
        <v>233</v>
      </c>
      <c r="B5233">
        <v>7</v>
      </c>
      <c r="C5233" t="s">
        <v>307</v>
      </c>
      <c r="D5233" t="s">
        <v>221</v>
      </c>
      <c r="E5233" t="s">
        <v>222</v>
      </c>
      <c r="F5233">
        <v>3864.33</v>
      </c>
      <c r="G5233">
        <v>0.22620000000000001</v>
      </c>
      <c r="H5233">
        <v>0.22620000000000001</v>
      </c>
      <c r="I5233" t="s">
        <v>234</v>
      </c>
      <c r="J5233" s="10">
        <v>45525</v>
      </c>
    </row>
    <row r="5235" spans="1:10" x14ac:dyDescent="0.35">
      <c r="A5235" t="s">
        <v>233</v>
      </c>
      <c r="B5235">
        <v>8</v>
      </c>
      <c r="C5235" t="s">
        <v>307</v>
      </c>
      <c r="D5235" t="s">
        <v>224</v>
      </c>
      <c r="E5235" t="s">
        <v>222</v>
      </c>
      <c r="F5235">
        <v>2617.1</v>
      </c>
      <c r="G5235" s="12">
        <v>7.4999999999999997E-2</v>
      </c>
      <c r="H5235" s="12">
        <v>7.4999999999999997E-2</v>
      </c>
      <c r="I5235" t="s">
        <v>235</v>
      </c>
      <c r="J5235" s="10">
        <v>45647.637499999997</v>
      </c>
    </row>
    <row r="5237" spans="1:10" x14ac:dyDescent="0.35">
      <c r="A5237" t="s">
        <v>233</v>
      </c>
      <c r="B5237">
        <v>9</v>
      </c>
      <c r="C5237" t="s">
        <v>308</v>
      </c>
      <c r="D5237" t="s">
        <v>221</v>
      </c>
      <c r="E5237" t="s">
        <v>222</v>
      </c>
      <c r="F5237">
        <v>1251.1400000000001</v>
      </c>
      <c r="G5237" s="12">
        <v>7.2099999999999997E-2</v>
      </c>
      <c r="H5237" s="12">
        <v>7.2099999999999997E-2</v>
      </c>
      <c r="I5237" t="s">
        <v>234</v>
      </c>
      <c r="J5237" s="10">
        <v>45525</v>
      </c>
    </row>
    <row r="5239" spans="1:10" x14ac:dyDescent="0.35">
      <c r="A5239" t="s">
        <v>233</v>
      </c>
      <c r="B5239">
        <v>10</v>
      </c>
      <c r="C5239" t="s">
        <v>308</v>
      </c>
      <c r="D5239" t="s">
        <v>224</v>
      </c>
      <c r="E5239" t="s">
        <v>222</v>
      </c>
      <c r="F5239">
        <v>472.56</v>
      </c>
      <c r="G5239" s="12">
        <v>1.35E-2</v>
      </c>
      <c r="H5239" s="12">
        <v>1.35E-2</v>
      </c>
      <c r="I5239" t="s">
        <v>235</v>
      </c>
      <c r="J5239" s="10">
        <v>45647.916666666664</v>
      </c>
    </row>
    <row r="5241" spans="1:10" x14ac:dyDescent="0.35">
      <c r="A5241" t="s">
        <v>233</v>
      </c>
      <c r="B5241">
        <v>11</v>
      </c>
      <c r="C5241" t="s">
        <v>309</v>
      </c>
      <c r="D5241" t="s">
        <v>221</v>
      </c>
      <c r="E5241" t="s">
        <v>222</v>
      </c>
      <c r="F5241">
        <v>4572.1000000000004</v>
      </c>
      <c r="G5241">
        <v>0.26363999999999999</v>
      </c>
      <c r="H5241">
        <v>0.26363999999999999</v>
      </c>
      <c r="I5241" t="s">
        <v>234</v>
      </c>
      <c r="J5241" s="10">
        <v>45525</v>
      </c>
    </row>
    <row r="5243" spans="1:10" x14ac:dyDescent="0.35">
      <c r="A5243" t="s">
        <v>233</v>
      </c>
      <c r="B5243">
        <v>12</v>
      </c>
      <c r="C5243" t="s">
        <v>309</v>
      </c>
      <c r="D5243" t="s">
        <v>224</v>
      </c>
      <c r="E5243" t="s">
        <v>222</v>
      </c>
      <c r="F5243">
        <v>3676.69</v>
      </c>
      <c r="G5243">
        <v>0.10535</v>
      </c>
      <c r="H5243">
        <v>0.10535</v>
      </c>
      <c r="I5243" t="s">
        <v>235</v>
      </c>
      <c r="J5243" s="10">
        <v>45647.633333333331</v>
      </c>
    </row>
    <row r="5245" spans="1:10" x14ac:dyDescent="0.35">
      <c r="A5245" t="s">
        <v>233</v>
      </c>
      <c r="B5245">
        <v>13</v>
      </c>
      <c r="C5245" t="s">
        <v>310</v>
      </c>
      <c r="D5245" t="s">
        <v>221</v>
      </c>
      <c r="E5245" t="s">
        <v>222</v>
      </c>
      <c r="F5245">
        <v>1197.67</v>
      </c>
      <c r="G5245" s="12">
        <v>6.8699999999999997E-2</v>
      </c>
      <c r="H5245" s="12">
        <v>6.8699999999999997E-2</v>
      </c>
      <c r="I5245" t="s">
        <v>234</v>
      </c>
      <c r="J5245" s="10">
        <v>45525</v>
      </c>
    </row>
    <row r="5247" spans="1:10" x14ac:dyDescent="0.35">
      <c r="A5247" t="s">
        <v>233</v>
      </c>
      <c r="B5247">
        <v>14</v>
      </c>
      <c r="C5247" t="s">
        <v>310</v>
      </c>
      <c r="D5247" t="s">
        <v>224</v>
      </c>
      <c r="E5247" t="s">
        <v>222</v>
      </c>
      <c r="F5247">
        <v>251.75</v>
      </c>
      <c r="G5247" s="12">
        <v>7.2199999999999999E-3</v>
      </c>
      <c r="H5247" s="12">
        <v>7.2199999999999999E-3</v>
      </c>
      <c r="I5247" t="s">
        <v>235</v>
      </c>
      <c r="J5247" s="10">
        <v>45647.004166666666</v>
      </c>
    </row>
    <row r="5249" spans="1:10" x14ac:dyDescent="0.35">
      <c r="A5249" t="s">
        <v>233</v>
      </c>
      <c r="B5249">
        <v>15</v>
      </c>
      <c r="C5249" t="s">
        <v>311</v>
      </c>
      <c r="D5249" t="s">
        <v>221</v>
      </c>
      <c r="E5249" t="s">
        <v>222</v>
      </c>
      <c r="F5249">
        <v>7270.74</v>
      </c>
      <c r="G5249">
        <v>0.42653000000000002</v>
      </c>
      <c r="H5249">
        <v>0.42653000000000002</v>
      </c>
      <c r="I5249" t="s">
        <v>234</v>
      </c>
      <c r="J5249" s="10">
        <v>45525</v>
      </c>
    </row>
    <row r="5251" spans="1:10" x14ac:dyDescent="0.35">
      <c r="A5251" t="s">
        <v>233</v>
      </c>
      <c r="B5251">
        <v>16</v>
      </c>
      <c r="C5251" t="s">
        <v>311</v>
      </c>
      <c r="D5251" t="s">
        <v>224</v>
      </c>
      <c r="E5251" t="s">
        <v>222</v>
      </c>
      <c r="F5251">
        <v>3698.42</v>
      </c>
      <c r="G5251">
        <v>0.10596999999999999</v>
      </c>
      <c r="H5251">
        <v>0.10596999999999999</v>
      </c>
      <c r="I5251" t="s">
        <v>235</v>
      </c>
      <c r="J5251" s="10">
        <v>45647.633333333331</v>
      </c>
    </row>
    <row r="5253" spans="1:10" x14ac:dyDescent="0.35">
      <c r="A5253" t="s">
        <v>233</v>
      </c>
      <c r="B5253">
        <v>17</v>
      </c>
      <c r="C5253" t="s">
        <v>312</v>
      </c>
      <c r="D5253" t="s">
        <v>221</v>
      </c>
      <c r="E5253" t="s">
        <v>222</v>
      </c>
      <c r="F5253">
        <v>964.41</v>
      </c>
      <c r="G5253" s="12">
        <v>5.6500000000000002E-2</v>
      </c>
      <c r="H5253" s="12">
        <v>5.6500000000000002E-2</v>
      </c>
      <c r="I5253" t="s">
        <v>234</v>
      </c>
      <c r="J5253" s="10">
        <v>45525</v>
      </c>
    </row>
    <row r="5255" spans="1:10" x14ac:dyDescent="0.35">
      <c r="A5255" t="s">
        <v>233</v>
      </c>
      <c r="B5255">
        <v>18</v>
      </c>
      <c r="C5255" t="s">
        <v>312</v>
      </c>
      <c r="D5255" t="s">
        <v>224</v>
      </c>
      <c r="E5255" t="s">
        <v>222</v>
      </c>
      <c r="F5255">
        <v>0</v>
      </c>
      <c r="G5255">
        <v>0</v>
      </c>
      <c r="H5255">
        <v>0</v>
      </c>
      <c r="J5255" s="11">
        <v>0</v>
      </c>
    </row>
    <row r="5257" spans="1:10" x14ac:dyDescent="0.35">
      <c r="A5257" t="s">
        <v>233</v>
      </c>
      <c r="B5257">
        <v>19</v>
      </c>
      <c r="C5257" t="s">
        <v>313</v>
      </c>
      <c r="D5257" t="s">
        <v>221</v>
      </c>
      <c r="E5257" t="s">
        <v>222</v>
      </c>
      <c r="F5257">
        <v>6755.96</v>
      </c>
      <c r="G5257">
        <v>0.39633000000000002</v>
      </c>
      <c r="H5257">
        <v>0.39633000000000002</v>
      </c>
      <c r="I5257" t="s">
        <v>234</v>
      </c>
      <c r="J5257" s="10">
        <v>45525</v>
      </c>
    </row>
    <row r="5259" spans="1:10" x14ac:dyDescent="0.35">
      <c r="A5259" t="s">
        <v>233</v>
      </c>
      <c r="B5259">
        <v>20</v>
      </c>
      <c r="C5259" t="s">
        <v>313</v>
      </c>
      <c r="D5259" t="s">
        <v>224</v>
      </c>
      <c r="E5259" t="s">
        <v>222</v>
      </c>
      <c r="F5259">
        <v>2630.99</v>
      </c>
      <c r="G5259" s="12">
        <v>7.5399999999999995E-2</v>
      </c>
      <c r="H5259" s="12">
        <v>7.5399999999999995E-2</v>
      </c>
      <c r="I5259" t="s">
        <v>235</v>
      </c>
      <c r="J5259" s="10">
        <v>45647.637499999997</v>
      </c>
    </row>
    <row r="5261" spans="1:10" x14ac:dyDescent="0.35">
      <c r="A5261" t="s">
        <v>233</v>
      </c>
      <c r="B5261">
        <v>21</v>
      </c>
      <c r="C5261" t="s">
        <v>314</v>
      </c>
      <c r="D5261" t="s">
        <v>221</v>
      </c>
      <c r="E5261" t="s">
        <v>222</v>
      </c>
      <c r="F5261">
        <v>1240.69</v>
      </c>
      <c r="G5261" s="12">
        <v>7.1400000000000005E-2</v>
      </c>
      <c r="H5261" s="12">
        <v>7.1400000000000005E-2</v>
      </c>
      <c r="I5261" t="s">
        <v>234</v>
      </c>
      <c r="J5261" s="10">
        <v>45525</v>
      </c>
    </row>
    <row r="5263" spans="1:10" x14ac:dyDescent="0.35">
      <c r="A5263" t="s">
        <v>233</v>
      </c>
      <c r="B5263">
        <v>22</v>
      </c>
      <c r="C5263" t="s">
        <v>314</v>
      </c>
      <c r="D5263" t="s">
        <v>224</v>
      </c>
      <c r="E5263" t="s">
        <v>222</v>
      </c>
      <c r="F5263">
        <v>479.07</v>
      </c>
      <c r="G5263" s="12">
        <v>1.37E-2</v>
      </c>
      <c r="H5263" s="12">
        <v>1.37E-2</v>
      </c>
      <c r="I5263" t="s">
        <v>235</v>
      </c>
      <c r="J5263" s="10">
        <v>45647.916666666664</v>
      </c>
    </row>
    <row r="5265" spans="1:10" x14ac:dyDescent="0.35">
      <c r="A5265" t="s">
        <v>233</v>
      </c>
      <c r="B5265">
        <v>23</v>
      </c>
      <c r="C5265" t="s">
        <v>315</v>
      </c>
      <c r="D5265" t="s">
        <v>221</v>
      </c>
      <c r="E5265" t="s">
        <v>222</v>
      </c>
      <c r="F5265">
        <v>7268.42</v>
      </c>
      <c r="G5265">
        <v>0.42638999999999999</v>
      </c>
      <c r="H5265">
        <v>0.42638999999999999</v>
      </c>
      <c r="I5265" t="s">
        <v>234</v>
      </c>
      <c r="J5265" s="10">
        <v>45525</v>
      </c>
    </row>
    <row r="5267" spans="1:10" x14ac:dyDescent="0.35">
      <c r="A5267" t="s">
        <v>233</v>
      </c>
      <c r="B5267">
        <v>24</v>
      </c>
      <c r="C5267" t="s">
        <v>315</v>
      </c>
      <c r="D5267" t="s">
        <v>224</v>
      </c>
      <c r="E5267" t="s">
        <v>222</v>
      </c>
      <c r="F5267">
        <v>3687.9</v>
      </c>
      <c r="G5267">
        <v>0.10567</v>
      </c>
      <c r="H5267">
        <v>0.10567</v>
      </c>
      <c r="I5267" t="s">
        <v>235</v>
      </c>
      <c r="J5267" s="10">
        <v>45647.633333333331</v>
      </c>
    </row>
    <row r="5269" spans="1:10" x14ac:dyDescent="0.35">
      <c r="A5269" t="s">
        <v>233</v>
      </c>
      <c r="B5269">
        <v>25</v>
      </c>
      <c r="C5269" t="s">
        <v>316</v>
      </c>
      <c r="D5269" t="s">
        <v>221</v>
      </c>
      <c r="E5269" t="s">
        <v>222</v>
      </c>
      <c r="F5269">
        <v>1197.43</v>
      </c>
      <c r="G5269" s="12">
        <v>6.8699999999999997E-2</v>
      </c>
      <c r="H5269" s="12">
        <v>6.8699999999999997E-2</v>
      </c>
      <c r="I5269" t="s">
        <v>234</v>
      </c>
      <c r="J5269" s="10">
        <v>45525</v>
      </c>
    </row>
    <row r="5271" spans="1:10" x14ac:dyDescent="0.35">
      <c r="A5271" t="s">
        <v>233</v>
      </c>
      <c r="B5271">
        <v>26</v>
      </c>
      <c r="C5271" t="s">
        <v>316</v>
      </c>
      <c r="D5271" t="s">
        <v>224</v>
      </c>
      <c r="E5271" t="s">
        <v>222</v>
      </c>
      <c r="F5271">
        <v>258.07</v>
      </c>
      <c r="G5271" s="12">
        <v>7.4000000000000003E-3</v>
      </c>
      <c r="H5271" s="12">
        <v>7.4000000000000003E-3</v>
      </c>
      <c r="I5271" t="s">
        <v>235</v>
      </c>
      <c r="J5271" s="10">
        <v>45647.004166666666</v>
      </c>
    </row>
    <row r="5273" spans="1:10" x14ac:dyDescent="0.35">
      <c r="A5273" t="s">
        <v>233</v>
      </c>
      <c r="B5273">
        <v>27</v>
      </c>
      <c r="C5273" t="s">
        <v>317</v>
      </c>
      <c r="D5273" t="s">
        <v>221</v>
      </c>
      <c r="E5273" t="s">
        <v>222</v>
      </c>
      <c r="F5273">
        <v>7278.03</v>
      </c>
      <c r="G5273">
        <v>0.42675999999999997</v>
      </c>
      <c r="H5273">
        <v>0.42675999999999997</v>
      </c>
      <c r="I5273" t="s">
        <v>234</v>
      </c>
      <c r="J5273" s="10">
        <v>45525</v>
      </c>
    </row>
    <row r="5275" spans="1:10" x14ac:dyDescent="0.35">
      <c r="A5275" t="s">
        <v>233</v>
      </c>
      <c r="B5275">
        <v>28</v>
      </c>
      <c r="C5275" t="s">
        <v>317</v>
      </c>
      <c r="D5275" t="s">
        <v>224</v>
      </c>
      <c r="E5275" t="s">
        <v>222</v>
      </c>
      <c r="F5275">
        <v>3696.66</v>
      </c>
      <c r="G5275">
        <v>0.10592</v>
      </c>
      <c r="H5275">
        <v>0.10592</v>
      </c>
      <c r="I5275" t="s">
        <v>235</v>
      </c>
      <c r="J5275" s="10">
        <v>45647.633333333331</v>
      </c>
    </row>
    <row r="5277" spans="1:10" x14ac:dyDescent="0.35">
      <c r="A5277" t="s">
        <v>233</v>
      </c>
      <c r="B5277">
        <v>29</v>
      </c>
      <c r="C5277" t="s">
        <v>318</v>
      </c>
      <c r="D5277" t="s">
        <v>221</v>
      </c>
      <c r="E5277" t="s">
        <v>222</v>
      </c>
      <c r="F5277">
        <v>963.89</v>
      </c>
      <c r="G5277" s="12">
        <v>5.6399999999999999E-2</v>
      </c>
      <c r="H5277" s="12">
        <v>5.6399999999999999E-2</v>
      </c>
      <c r="I5277" t="s">
        <v>234</v>
      </c>
      <c r="J5277" s="10">
        <v>45525</v>
      </c>
    </row>
    <row r="5279" spans="1:10" x14ac:dyDescent="0.35">
      <c r="A5279" t="s">
        <v>233</v>
      </c>
      <c r="B5279">
        <v>30</v>
      </c>
      <c r="C5279" t="s">
        <v>318</v>
      </c>
      <c r="D5279" t="s">
        <v>224</v>
      </c>
      <c r="E5279" t="s">
        <v>222</v>
      </c>
      <c r="F5279">
        <v>0</v>
      </c>
      <c r="G5279">
        <v>0</v>
      </c>
      <c r="H5279">
        <v>0</v>
      </c>
      <c r="J5279" s="11">
        <v>0</v>
      </c>
    </row>
    <row r="5281" spans="1:10" x14ac:dyDescent="0.35">
      <c r="A5281" t="s">
        <v>233</v>
      </c>
      <c r="B5281">
        <v>31</v>
      </c>
      <c r="C5281" t="s">
        <v>319</v>
      </c>
      <c r="D5281" t="s">
        <v>221</v>
      </c>
      <c r="E5281" t="s">
        <v>222</v>
      </c>
      <c r="F5281">
        <v>3728.62</v>
      </c>
      <c r="G5281">
        <v>0.21826000000000001</v>
      </c>
      <c r="H5281">
        <v>0.21826000000000001</v>
      </c>
      <c r="I5281" t="s">
        <v>234</v>
      </c>
      <c r="J5281" s="10">
        <v>45525</v>
      </c>
    </row>
    <row r="5283" spans="1:10" x14ac:dyDescent="0.35">
      <c r="A5283" t="s">
        <v>233</v>
      </c>
      <c r="B5283">
        <v>32</v>
      </c>
      <c r="C5283" t="s">
        <v>319</v>
      </c>
      <c r="D5283" t="s">
        <v>224</v>
      </c>
      <c r="E5283" t="s">
        <v>222</v>
      </c>
      <c r="F5283">
        <v>2617.12</v>
      </c>
      <c r="G5283" s="12">
        <v>7.4999999999999997E-2</v>
      </c>
      <c r="H5283" s="12">
        <v>7.4999999999999997E-2</v>
      </c>
      <c r="I5283" t="s">
        <v>235</v>
      </c>
      <c r="J5283" s="10">
        <v>45647.637499999997</v>
      </c>
    </row>
    <row r="5285" spans="1:10" x14ac:dyDescent="0.35">
      <c r="A5285" t="s">
        <v>233</v>
      </c>
      <c r="B5285">
        <v>33</v>
      </c>
      <c r="C5285" t="s">
        <v>320</v>
      </c>
      <c r="D5285" t="s">
        <v>221</v>
      </c>
      <c r="E5285" t="s">
        <v>222</v>
      </c>
      <c r="F5285">
        <v>1246.77</v>
      </c>
      <c r="G5285" s="12">
        <v>7.1800000000000003E-2</v>
      </c>
      <c r="H5285" s="12">
        <v>7.1800000000000003E-2</v>
      </c>
      <c r="I5285" t="s">
        <v>234</v>
      </c>
      <c r="J5285" s="10">
        <v>45525</v>
      </c>
    </row>
    <row r="5287" spans="1:10" x14ac:dyDescent="0.35">
      <c r="A5287" t="s">
        <v>233</v>
      </c>
      <c r="B5287">
        <v>34</v>
      </c>
      <c r="C5287" t="s">
        <v>320</v>
      </c>
      <c r="D5287" t="s">
        <v>224</v>
      </c>
      <c r="E5287" t="s">
        <v>222</v>
      </c>
      <c r="F5287">
        <v>461.89</v>
      </c>
      <c r="G5287" s="12">
        <v>1.32E-2</v>
      </c>
      <c r="H5287" s="12">
        <v>1.32E-2</v>
      </c>
      <c r="I5287" t="s">
        <v>235</v>
      </c>
      <c r="J5287" s="10">
        <v>45647.916666666664</v>
      </c>
    </row>
    <row r="5289" spans="1:10" x14ac:dyDescent="0.35">
      <c r="A5289" t="s">
        <v>233</v>
      </c>
      <c r="B5289">
        <v>35</v>
      </c>
      <c r="C5289" t="s">
        <v>321</v>
      </c>
      <c r="D5289" t="s">
        <v>221</v>
      </c>
      <c r="E5289" t="s">
        <v>222</v>
      </c>
      <c r="F5289">
        <v>4535.2700000000004</v>
      </c>
      <c r="G5289">
        <v>0.26145000000000002</v>
      </c>
      <c r="H5289">
        <v>0.26145000000000002</v>
      </c>
      <c r="I5289" t="s">
        <v>234</v>
      </c>
      <c r="J5289" s="10">
        <v>45525</v>
      </c>
    </row>
    <row r="5291" spans="1:10" x14ac:dyDescent="0.35">
      <c r="A5291" t="s">
        <v>233</v>
      </c>
      <c r="B5291">
        <v>36</v>
      </c>
      <c r="C5291" t="s">
        <v>321</v>
      </c>
      <c r="D5291" t="s">
        <v>224</v>
      </c>
      <c r="E5291" t="s">
        <v>222</v>
      </c>
      <c r="F5291">
        <v>3663.54</v>
      </c>
      <c r="G5291">
        <v>0.10496999999999999</v>
      </c>
      <c r="H5291">
        <v>0.10496999999999999</v>
      </c>
      <c r="I5291" t="s">
        <v>235</v>
      </c>
      <c r="J5291" s="10">
        <v>45647.633333333331</v>
      </c>
    </row>
    <row r="5293" spans="1:10" x14ac:dyDescent="0.35">
      <c r="A5293" t="s">
        <v>233</v>
      </c>
      <c r="B5293">
        <v>37</v>
      </c>
      <c r="C5293" t="s">
        <v>322</v>
      </c>
      <c r="D5293" t="s">
        <v>221</v>
      </c>
      <c r="E5293" t="s">
        <v>222</v>
      </c>
      <c r="F5293">
        <v>1246.8499999999999</v>
      </c>
      <c r="G5293" s="12">
        <v>7.1800000000000003E-2</v>
      </c>
      <c r="H5293" s="12">
        <v>7.1800000000000003E-2</v>
      </c>
      <c r="I5293" t="s">
        <v>234</v>
      </c>
      <c r="J5293" s="10">
        <v>45525</v>
      </c>
    </row>
    <row r="5295" spans="1:10" x14ac:dyDescent="0.35">
      <c r="A5295" t="s">
        <v>233</v>
      </c>
      <c r="B5295">
        <v>38</v>
      </c>
      <c r="C5295" t="s">
        <v>322</v>
      </c>
      <c r="D5295" t="s">
        <v>224</v>
      </c>
      <c r="E5295" t="s">
        <v>222</v>
      </c>
      <c r="F5295">
        <v>468.42</v>
      </c>
      <c r="G5295" s="12">
        <v>1.34E-2</v>
      </c>
      <c r="H5295" s="12">
        <v>1.34E-2</v>
      </c>
      <c r="I5295" t="s">
        <v>235</v>
      </c>
      <c r="J5295" s="10">
        <v>45647.916666666664</v>
      </c>
    </row>
    <row r="5297" spans="1:10" x14ac:dyDescent="0.35">
      <c r="A5297" t="s">
        <v>233</v>
      </c>
      <c r="B5297">
        <v>39</v>
      </c>
      <c r="C5297" t="s">
        <v>323</v>
      </c>
      <c r="D5297" t="s">
        <v>221</v>
      </c>
      <c r="E5297" t="s">
        <v>222</v>
      </c>
      <c r="F5297">
        <v>4536.45</v>
      </c>
      <c r="G5297">
        <v>0.26151000000000002</v>
      </c>
      <c r="H5297">
        <v>0.26151000000000002</v>
      </c>
      <c r="I5297" t="s">
        <v>234</v>
      </c>
      <c r="J5297" s="10">
        <v>45525</v>
      </c>
    </row>
    <row r="5299" spans="1:10" x14ac:dyDescent="0.35">
      <c r="A5299" t="s">
        <v>233</v>
      </c>
      <c r="B5299">
        <v>40</v>
      </c>
      <c r="C5299" t="s">
        <v>323</v>
      </c>
      <c r="D5299" t="s">
        <v>224</v>
      </c>
      <c r="E5299" t="s">
        <v>222</v>
      </c>
      <c r="F5299">
        <v>3679.22</v>
      </c>
      <c r="G5299">
        <v>0.10542</v>
      </c>
      <c r="H5299">
        <v>0.10542</v>
      </c>
      <c r="I5299" t="s">
        <v>235</v>
      </c>
      <c r="J5299" s="10">
        <v>45647.633333333331</v>
      </c>
    </row>
    <row r="5301" spans="1:10" x14ac:dyDescent="0.35">
      <c r="A5301" t="s">
        <v>233</v>
      </c>
      <c r="B5301">
        <v>41</v>
      </c>
      <c r="C5301" t="s">
        <v>324</v>
      </c>
      <c r="D5301" t="s">
        <v>221</v>
      </c>
      <c r="E5301" t="s">
        <v>222</v>
      </c>
      <c r="F5301">
        <v>963.68</v>
      </c>
      <c r="G5301" s="12">
        <v>5.6399999999999999E-2</v>
      </c>
      <c r="H5301" s="12">
        <v>5.6399999999999999E-2</v>
      </c>
      <c r="I5301" t="s">
        <v>234</v>
      </c>
      <c r="J5301" s="10">
        <v>45525</v>
      </c>
    </row>
    <row r="5303" spans="1:10" x14ac:dyDescent="0.35">
      <c r="A5303" t="s">
        <v>233</v>
      </c>
      <c r="B5303">
        <v>42</v>
      </c>
      <c r="C5303" t="s">
        <v>324</v>
      </c>
      <c r="D5303" t="s">
        <v>224</v>
      </c>
      <c r="E5303" t="s">
        <v>222</v>
      </c>
      <c r="F5303">
        <v>0</v>
      </c>
      <c r="G5303">
        <v>0</v>
      </c>
      <c r="H5303">
        <v>0</v>
      </c>
      <c r="J5303" s="11">
        <v>0</v>
      </c>
    </row>
    <row r="5305" spans="1:10" x14ac:dyDescent="0.35">
      <c r="A5305" t="s">
        <v>233</v>
      </c>
      <c r="B5305">
        <v>43</v>
      </c>
      <c r="C5305" t="s">
        <v>325</v>
      </c>
      <c r="D5305" t="s">
        <v>221</v>
      </c>
      <c r="E5305" t="s">
        <v>222</v>
      </c>
      <c r="F5305">
        <v>3728.96</v>
      </c>
      <c r="G5305">
        <v>0.21828</v>
      </c>
      <c r="H5305">
        <v>0.21828</v>
      </c>
      <c r="I5305" t="s">
        <v>234</v>
      </c>
      <c r="J5305" s="10">
        <v>45525</v>
      </c>
    </row>
    <row r="5307" spans="1:10" x14ac:dyDescent="0.35">
      <c r="A5307" t="s">
        <v>233</v>
      </c>
      <c r="B5307">
        <v>44</v>
      </c>
      <c r="C5307" t="s">
        <v>325</v>
      </c>
      <c r="D5307" t="s">
        <v>224</v>
      </c>
      <c r="E5307" t="s">
        <v>222</v>
      </c>
      <c r="F5307">
        <v>2631.13</v>
      </c>
      <c r="G5307" s="12">
        <v>7.5399999999999995E-2</v>
      </c>
      <c r="H5307" s="12">
        <v>7.5399999999999995E-2</v>
      </c>
      <c r="I5307" t="s">
        <v>235</v>
      </c>
      <c r="J5307" s="10">
        <v>45647.637499999997</v>
      </c>
    </row>
    <row r="5309" spans="1:10" x14ac:dyDescent="0.35">
      <c r="A5309" t="s">
        <v>233</v>
      </c>
      <c r="B5309">
        <v>45</v>
      </c>
      <c r="C5309" t="s">
        <v>326</v>
      </c>
      <c r="D5309" t="s">
        <v>221</v>
      </c>
      <c r="E5309" t="s">
        <v>222</v>
      </c>
      <c r="F5309">
        <v>1196.9000000000001</v>
      </c>
      <c r="G5309" s="12">
        <v>6.8699999999999997E-2</v>
      </c>
      <c r="H5309" s="12">
        <v>6.8699999999999997E-2</v>
      </c>
      <c r="I5309" t="s">
        <v>234</v>
      </c>
      <c r="J5309" s="10">
        <v>45525</v>
      </c>
    </row>
    <row r="5311" spans="1:10" x14ac:dyDescent="0.35">
      <c r="A5311" t="s">
        <v>233</v>
      </c>
      <c r="B5311">
        <v>46</v>
      </c>
      <c r="C5311" t="s">
        <v>326</v>
      </c>
      <c r="D5311" t="s">
        <v>224</v>
      </c>
      <c r="E5311" t="s">
        <v>222</v>
      </c>
      <c r="F5311">
        <v>274.08999999999997</v>
      </c>
      <c r="G5311" s="12">
        <v>7.8499999999999993E-3</v>
      </c>
      <c r="H5311" s="12">
        <v>7.8499999999999993E-3</v>
      </c>
      <c r="I5311" t="s">
        <v>235</v>
      </c>
      <c r="J5311" s="10">
        <v>45647.004166666666</v>
      </c>
    </row>
    <row r="5313" spans="1:10" x14ac:dyDescent="0.35">
      <c r="A5313" t="s">
        <v>233</v>
      </c>
      <c r="B5313">
        <v>47</v>
      </c>
      <c r="C5313" t="s">
        <v>327</v>
      </c>
      <c r="D5313" t="s">
        <v>221</v>
      </c>
      <c r="E5313" t="s">
        <v>222</v>
      </c>
      <c r="F5313">
        <v>7292.01</v>
      </c>
      <c r="G5313">
        <v>0.42758000000000002</v>
      </c>
      <c r="H5313">
        <v>0.42758000000000002</v>
      </c>
      <c r="I5313" t="s">
        <v>234</v>
      </c>
      <c r="J5313" s="10">
        <v>45525</v>
      </c>
    </row>
    <row r="5315" spans="1:10" x14ac:dyDescent="0.35">
      <c r="A5315" t="s">
        <v>233</v>
      </c>
      <c r="B5315">
        <v>48</v>
      </c>
      <c r="C5315" t="s">
        <v>327</v>
      </c>
      <c r="D5315" t="s">
        <v>224</v>
      </c>
      <c r="E5315" t="s">
        <v>222</v>
      </c>
      <c r="F5315">
        <v>3710.51</v>
      </c>
      <c r="G5315">
        <v>0.10631</v>
      </c>
      <c r="H5315">
        <v>0.10631</v>
      </c>
      <c r="I5315" t="s">
        <v>235</v>
      </c>
      <c r="J5315" s="10">
        <v>45647.633333333331</v>
      </c>
    </row>
    <row r="5317" spans="1:10" x14ac:dyDescent="0.35">
      <c r="A5317" t="s">
        <v>236</v>
      </c>
      <c r="B5317">
        <v>1</v>
      </c>
      <c r="C5317" t="s">
        <v>304</v>
      </c>
      <c r="D5317" t="s">
        <v>221</v>
      </c>
      <c r="E5317" t="s">
        <v>222</v>
      </c>
      <c r="F5317">
        <v>707.96</v>
      </c>
      <c r="G5317" s="12">
        <v>4.7399999999999998E-2</v>
      </c>
      <c r="H5317" s="12">
        <v>4.7399999999999998E-2</v>
      </c>
      <c r="I5317" t="s">
        <v>237</v>
      </c>
      <c r="J5317" s="10">
        <v>45525</v>
      </c>
    </row>
    <row r="5319" spans="1:10" x14ac:dyDescent="0.35">
      <c r="A5319" t="s">
        <v>236</v>
      </c>
      <c r="B5319">
        <v>2</v>
      </c>
      <c r="C5319" t="s">
        <v>304</v>
      </c>
      <c r="D5319" t="s">
        <v>224</v>
      </c>
      <c r="E5319" t="s">
        <v>222</v>
      </c>
      <c r="F5319">
        <v>2575.92</v>
      </c>
      <c r="G5319" s="12">
        <v>7.1599999999999997E-2</v>
      </c>
      <c r="H5319" s="12">
        <v>7.1599999999999997E-2</v>
      </c>
      <c r="I5319" t="s">
        <v>238</v>
      </c>
      <c r="J5319" s="10">
        <v>45647.208333333336</v>
      </c>
    </row>
    <row r="5321" spans="1:10" x14ac:dyDescent="0.35">
      <c r="A5321" t="s">
        <v>236</v>
      </c>
      <c r="B5321">
        <v>3</v>
      </c>
      <c r="C5321" t="s">
        <v>305</v>
      </c>
      <c r="D5321" t="s">
        <v>221</v>
      </c>
      <c r="E5321" t="s">
        <v>222</v>
      </c>
      <c r="F5321">
        <v>3801.71</v>
      </c>
      <c r="G5321">
        <v>0.25469000000000003</v>
      </c>
      <c r="H5321">
        <v>0.25469000000000003</v>
      </c>
      <c r="I5321" t="s">
        <v>237</v>
      </c>
      <c r="J5321" s="10">
        <v>45525</v>
      </c>
    </row>
    <row r="5323" spans="1:10" x14ac:dyDescent="0.35">
      <c r="A5323" t="s">
        <v>236</v>
      </c>
      <c r="B5323">
        <v>4</v>
      </c>
      <c r="C5323" t="s">
        <v>305</v>
      </c>
      <c r="D5323" t="s">
        <v>224</v>
      </c>
      <c r="E5323" t="s">
        <v>222</v>
      </c>
      <c r="F5323">
        <v>4738.24</v>
      </c>
      <c r="G5323">
        <v>0.13161999999999999</v>
      </c>
      <c r="H5323">
        <v>0.13161999999999999</v>
      </c>
      <c r="I5323" t="s">
        <v>238</v>
      </c>
      <c r="J5323" s="10">
        <v>45647.05</v>
      </c>
    </row>
    <row r="5325" spans="1:10" x14ac:dyDescent="0.35">
      <c r="A5325" t="s">
        <v>236</v>
      </c>
      <c r="B5325">
        <v>5</v>
      </c>
      <c r="C5325" t="s">
        <v>306</v>
      </c>
      <c r="D5325" t="s">
        <v>221</v>
      </c>
      <c r="E5325" t="s">
        <v>222</v>
      </c>
      <c r="F5325">
        <v>523.38</v>
      </c>
      <c r="G5325" s="12">
        <v>3.5099999999999999E-2</v>
      </c>
      <c r="H5325" s="12">
        <v>3.5099999999999999E-2</v>
      </c>
      <c r="I5325" t="s">
        <v>237</v>
      </c>
      <c r="J5325" s="10">
        <v>45525</v>
      </c>
    </row>
    <row r="5327" spans="1:10" x14ac:dyDescent="0.35">
      <c r="A5327" t="s">
        <v>236</v>
      </c>
      <c r="B5327">
        <v>6</v>
      </c>
      <c r="C5327" t="s">
        <v>306</v>
      </c>
      <c r="D5327" t="s">
        <v>224</v>
      </c>
      <c r="E5327" t="s">
        <v>222</v>
      </c>
      <c r="F5327">
        <v>1608.95</v>
      </c>
      <c r="G5327" s="12">
        <v>4.4699999999999997E-2</v>
      </c>
      <c r="H5327" s="12">
        <v>4.4699999999999997E-2</v>
      </c>
      <c r="I5327" t="s">
        <v>238</v>
      </c>
      <c r="J5327" s="10">
        <v>45647.208333333336</v>
      </c>
    </row>
    <row r="5329" spans="1:10" x14ac:dyDescent="0.35">
      <c r="A5329" t="s">
        <v>236</v>
      </c>
      <c r="B5329">
        <v>7</v>
      </c>
      <c r="C5329" t="s">
        <v>307</v>
      </c>
      <c r="D5329" t="s">
        <v>221</v>
      </c>
      <c r="E5329" t="s">
        <v>222</v>
      </c>
      <c r="F5329">
        <v>3106.07</v>
      </c>
      <c r="G5329">
        <v>0.20809</v>
      </c>
      <c r="H5329">
        <v>0.20809</v>
      </c>
      <c r="I5329" t="s">
        <v>237</v>
      </c>
      <c r="J5329" s="10">
        <v>45525</v>
      </c>
    </row>
    <row r="5331" spans="1:10" x14ac:dyDescent="0.35">
      <c r="A5331" t="s">
        <v>236</v>
      </c>
      <c r="B5331">
        <v>8</v>
      </c>
      <c r="C5331" t="s">
        <v>307</v>
      </c>
      <c r="D5331" t="s">
        <v>224</v>
      </c>
      <c r="E5331" t="s">
        <v>222</v>
      </c>
      <c r="F5331">
        <v>3525.27</v>
      </c>
      <c r="G5331" s="12">
        <v>9.7900000000000001E-2</v>
      </c>
      <c r="H5331" s="12">
        <v>9.7900000000000001E-2</v>
      </c>
      <c r="I5331" t="s">
        <v>238</v>
      </c>
      <c r="J5331" s="10">
        <v>45647.05</v>
      </c>
    </row>
    <row r="5333" spans="1:10" x14ac:dyDescent="0.35">
      <c r="A5333" t="s">
        <v>236</v>
      </c>
      <c r="B5333">
        <v>9</v>
      </c>
      <c r="C5333" t="s">
        <v>308</v>
      </c>
      <c r="D5333" t="s">
        <v>221</v>
      </c>
      <c r="E5333" t="s">
        <v>222</v>
      </c>
      <c r="F5333">
        <v>751.71</v>
      </c>
      <c r="G5333" s="12">
        <v>5.04E-2</v>
      </c>
      <c r="H5333" s="12">
        <v>5.04E-2</v>
      </c>
      <c r="I5333" t="s">
        <v>237</v>
      </c>
      <c r="J5333" s="10">
        <v>45525</v>
      </c>
    </row>
    <row r="5335" spans="1:10" x14ac:dyDescent="0.35">
      <c r="A5335" t="s">
        <v>236</v>
      </c>
      <c r="B5335">
        <v>10</v>
      </c>
      <c r="C5335" t="s">
        <v>308</v>
      </c>
      <c r="D5335" t="s">
        <v>224</v>
      </c>
      <c r="E5335" t="s">
        <v>222</v>
      </c>
      <c r="F5335">
        <v>2663.48</v>
      </c>
      <c r="G5335" s="12">
        <v>7.3999999999999996E-2</v>
      </c>
      <c r="H5335" s="12">
        <v>7.3999999999999996E-2</v>
      </c>
      <c r="I5335" t="s">
        <v>238</v>
      </c>
      <c r="J5335" s="10">
        <v>45647.208333333336</v>
      </c>
    </row>
    <row r="5337" spans="1:10" x14ac:dyDescent="0.35">
      <c r="A5337" t="s">
        <v>236</v>
      </c>
      <c r="B5337">
        <v>11</v>
      </c>
      <c r="C5337" t="s">
        <v>309</v>
      </c>
      <c r="D5337" t="s">
        <v>221</v>
      </c>
      <c r="E5337" t="s">
        <v>222</v>
      </c>
      <c r="F5337">
        <v>3779.26</v>
      </c>
      <c r="G5337">
        <v>0.25319000000000003</v>
      </c>
      <c r="H5337">
        <v>0.25319000000000003</v>
      </c>
      <c r="I5337" t="s">
        <v>237</v>
      </c>
      <c r="J5337" s="10">
        <v>45525</v>
      </c>
    </row>
    <row r="5339" spans="1:10" x14ac:dyDescent="0.35">
      <c r="A5339" t="s">
        <v>236</v>
      </c>
      <c r="B5339">
        <v>12</v>
      </c>
      <c r="C5339" t="s">
        <v>309</v>
      </c>
      <c r="D5339" t="s">
        <v>224</v>
      </c>
      <c r="E5339" t="s">
        <v>222</v>
      </c>
      <c r="F5339">
        <v>4810.8500000000004</v>
      </c>
      <c r="G5339">
        <v>0.13364000000000001</v>
      </c>
      <c r="H5339">
        <v>0.13364000000000001</v>
      </c>
      <c r="I5339" t="s">
        <v>238</v>
      </c>
      <c r="J5339" s="10">
        <v>45647.05</v>
      </c>
    </row>
    <row r="5341" spans="1:10" x14ac:dyDescent="0.35">
      <c r="A5341" t="s">
        <v>236</v>
      </c>
      <c r="B5341">
        <v>13</v>
      </c>
      <c r="C5341" t="s">
        <v>310</v>
      </c>
      <c r="D5341" t="s">
        <v>221</v>
      </c>
      <c r="E5341" t="s">
        <v>222</v>
      </c>
      <c r="F5341">
        <v>690.9</v>
      </c>
      <c r="G5341" s="12">
        <v>4.6300000000000001E-2</v>
      </c>
      <c r="H5341" s="12">
        <v>4.6300000000000001E-2</v>
      </c>
      <c r="I5341" t="s">
        <v>237</v>
      </c>
      <c r="J5341" s="10">
        <v>45525</v>
      </c>
    </row>
    <row r="5343" spans="1:10" x14ac:dyDescent="0.35">
      <c r="A5343" t="s">
        <v>236</v>
      </c>
      <c r="B5343">
        <v>14</v>
      </c>
      <c r="C5343" t="s">
        <v>310</v>
      </c>
      <c r="D5343" t="s">
        <v>224</v>
      </c>
      <c r="E5343" t="s">
        <v>222</v>
      </c>
      <c r="F5343">
        <v>2589.25</v>
      </c>
      <c r="G5343" s="12">
        <v>7.1900000000000006E-2</v>
      </c>
      <c r="H5343" s="12">
        <v>7.1900000000000006E-2</v>
      </c>
      <c r="I5343" t="s">
        <v>238</v>
      </c>
      <c r="J5343" s="10">
        <v>45647.208333333336</v>
      </c>
    </row>
    <row r="5345" spans="1:10" x14ac:dyDescent="0.35">
      <c r="A5345" t="s">
        <v>236</v>
      </c>
      <c r="B5345">
        <v>15</v>
      </c>
      <c r="C5345" t="s">
        <v>311</v>
      </c>
      <c r="D5345" t="s">
        <v>221</v>
      </c>
      <c r="E5345" t="s">
        <v>222</v>
      </c>
      <c r="F5345">
        <v>7141.09</v>
      </c>
      <c r="G5345">
        <v>0.47842000000000001</v>
      </c>
      <c r="H5345">
        <v>0.47842000000000001</v>
      </c>
      <c r="I5345" t="s">
        <v>237</v>
      </c>
      <c r="J5345" s="10">
        <v>45525</v>
      </c>
    </row>
    <row r="5347" spans="1:10" x14ac:dyDescent="0.35">
      <c r="A5347" t="s">
        <v>236</v>
      </c>
      <c r="B5347">
        <v>16</v>
      </c>
      <c r="C5347" t="s">
        <v>311</v>
      </c>
      <c r="D5347" t="s">
        <v>224</v>
      </c>
      <c r="E5347" t="s">
        <v>222</v>
      </c>
      <c r="F5347">
        <v>4748.88</v>
      </c>
      <c r="G5347">
        <v>0.13192000000000001</v>
      </c>
      <c r="H5347">
        <v>0.13192000000000001</v>
      </c>
      <c r="I5347" t="s">
        <v>238</v>
      </c>
      <c r="J5347" s="10">
        <v>45647.05</v>
      </c>
    </row>
    <row r="5349" spans="1:10" x14ac:dyDescent="0.35">
      <c r="A5349" t="s">
        <v>236</v>
      </c>
      <c r="B5349">
        <v>17</v>
      </c>
      <c r="C5349" t="s">
        <v>312</v>
      </c>
      <c r="D5349" t="s">
        <v>221</v>
      </c>
      <c r="E5349" t="s">
        <v>222</v>
      </c>
      <c r="F5349">
        <v>507.86</v>
      </c>
      <c r="G5349" s="12">
        <v>3.4000000000000002E-2</v>
      </c>
      <c r="H5349" s="12">
        <v>3.4000000000000002E-2</v>
      </c>
      <c r="I5349" t="s">
        <v>237</v>
      </c>
      <c r="J5349" s="10">
        <v>45525</v>
      </c>
    </row>
    <row r="5351" spans="1:10" x14ac:dyDescent="0.35">
      <c r="A5351" t="s">
        <v>236</v>
      </c>
      <c r="B5351">
        <v>18</v>
      </c>
      <c r="C5351" t="s">
        <v>312</v>
      </c>
      <c r="D5351" t="s">
        <v>224</v>
      </c>
      <c r="E5351" t="s">
        <v>222</v>
      </c>
      <c r="F5351">
        <v>1621.84</v>
      </c>
      <c r="G5351" s="12">
        <v>4.5100000000000001E-2</v>
      </c>
      <c r="H5351" s="12">
        <v>4.5100000000000001E-2</v>
      </c>
      <c r="I5351" t="s">
        <v>238</v>
      </c>
      <c r="J5351" s="10">
        <v>45647.208333333336</v>
      </c>
    </row>
    <row r="5353" spans="1:10" x14ac:dyDescent="0.35">
      <c r="A5353" t="s">
        <v>236</v>
      </c>
      <c r="B5353">
        <v>19</v>
      </c>
      <c r="C5353" t="s">
        <v>313</v>
      </c>
      <c r="D5353" t="s">
        <v>221</v>
      </c>
      <c r="E5353" t="s">
        <v>222</v>
      </c>
      <c r="F5353">
        <v>6786.57</v>
      </c>
      <c r="G5353">
        <v>0.45467000000000002</v>
      </c>
      <c r="H5353">
        <v>0.45467000000000002</v>
      </c>
      <c r="I5353" t="s">
        <v>237</v>
      </c>
      <c r="J5353" s="10">
        <v>45525</v>
      </c>
    </row>
    <row r="5355" spans="1:10" x14ac:dyDescent="0.35">
      <c r="A5355" t="s">
        <v>236</v>
      </c>
      <c r="B5355">
        <v>20</v>
      </c>
      <c r="C5355" t="s">
        <v>313</v>
      </c>
      <c r="D5355" t="s">
        <v>224</v>
      </c>
      <c r="E5355" t="s">
        <v>222</v>
      </c>
      <c r="F5355">
        <v>3536.34</v>
      </c>
      <c r="G5355" s="12">
        <v>9.8199999999999996E-2</v>
      </c>
      <c r="H5355" s="12">
        <v>9.8199999999999996E-2</v>
      </c>
      <c r="I5355" t="s">
        <v>238</v>
      </c>
      <c r="J5355" s="10">
        <v>45647.05</v>
      </c>
    </row>
    <row r="5357" spans="1:10" x14ac:dyDescent="0.35">
      <c r="A5357" t="s">
        <v>236</v>
      </c>
      <c r="B5357">
        <v>21</v>
      </c>
      <c r="C5357" t="s">
        <v>314</v>
      </c>
      <c r="D5357" t="s">
        <v>221</v>
      </c>
      <c r="E5357" t="s">
        <v>222</v>
      </c>
      <c r="F5357">
        <v>734.74</v>
      </c>
      <c r="G5357" s="12">
        <v>4.9200000000000001E-2</v>
      </c>
      <c r="H5357" s="12">
        <v>4.9200000000000001E-2</v>
      </c>
      <c r="I5357" t="s">
        <v>237</v>
      </c>
      <c r="J5357" s="10">
        <v>45525</v>
      </c>
    </row>
    <row r="5359" spans="1:10" x14ac:dyDescent="0.35">
      <c r="A5359" t="s">
        <v>236</v>
      </c>
      <c r="B5359">
        <v>22</v>
      </c>
      <c r="C5359" t="s">
        <v>314</v>
      </c>
      <c r="D5359" t="s">
        <v>224</v>
      </c>
      <c r="E5359" t="s">
        <v>222</v>
      </c>
      <c r="F5359">
        <v>2676.6</v>
      </c>
      <c r="G5359" s="12">
        <v>7.4399999999999994E-2</v>
      </c>
      <c r="H5359" s="12">
        <v>7.4399999999999994E-2</v>
      </c>
      <c r="I5359" t="s">
        <v>238</v>
      </c>
      <c r="J5359" s="10">
        <v>45647.208333333336</v>
      </c>
    </row>
    <row r="5361" spans="1:10" x14ac:dyDescent="0.35">
      <c r="A5361" t="s">
        <v>236</v>
      </c>
      <c r="B5361">
        <v>23</v>
      </c>
      <c r="C5361" t="s">
        <v>315</v>
      </c>
      <c r="D5361" t="s">
        <v>221</v>
      </c>
      <c r="E5361" t="s">
        <v>222</v>
      </c>
      <c r="F5361">
        <v>7130</v>
      </c>
      <c r="G5361">
        <v>0.47767999999999999</v>
      </c>
      <c r="H5361">
        <v>0.47767999999999999</v>
      </c>
      <c r="I5361" t="s">
        <v>237</v>
      </c>
      <c r="J5361" s="10">
        <v>45525</v>
      </c>
    </row>
    <row r="5363" spans="1:10" x14ac:dyDescent="0.35">
      <c r="A5363" t="s">
        <v>236</v>
      </c>
      <c r="B5363">
        <v>24</v>
      </c>
      <c r="C5363" t="s">
        <v>315</v>
      </c>
      <c r="D5363" t="s">
        <v>224</v>
      </c>
      <c r="E5363" t="s">
        <v>222</v>
      </c>
      <c r="F5363">
        <v>4819.24</v>
      </c>
      <c r="G5363">
        <v>0.13388</v>
      </c>
      <c r="H5363">
        <v>0.13388</v>
      </c>
      <c r="I5363" t="s">
        <v>238</v>
      </c>
      <c r="J5363" s="10">
        <v>45647.05</v>
      </c>
    </row>
    <row r="5365" spans="1:10" x14ac:dyDescent="0.35">
      <c r="A5365" t="s">
        <v>236</v>
      </c>
      <c r="B5365">
        <v>25</v>
      </c>
      <c r="C5365" t="s">
        <v>316</v>
      </c>
      <c r="D5365" t="s">
        <v>221</v>
      </c>
      <c r="E5365" t="s">
        <v>222</v>
      </c>
      <c r="F5365">
        <v>690.09</v>
      </c>
      <c r="G5365" s="12">
        <v>4.6199999999999998E-2</v>
      </c>
      <c r="H5365" s="12">
        <v>4.6199999999999998E-2</v>
      </c>
      <c r="I5365" t="s">
        <v>237</v>
      </c>
      <c r="J5365" s="10">
        <v>45525</v>
      </c>
    </row>
    <row r="5367" spans="1:10" x14ac:dyDescent="0.35">
      <c r="A5367" t="s">
        <v>236</v>
      </c>
      <c r="B5367">
        <v>26</v>
      </c>
      <c r="C5367" t="s">
        <v>316</v>
      </c>
      <c r="D5367" t="s">
        <v>224</v>
      </c>
      <c r="E5367" t="s">
        <v>222</v>
      </c>
      <c r="F5367">
        <v>2587.6</v>
      </c>
      <c r="G5367" s="12">
        <v>7.1900000000000006E-2</v>
      </c>
      <c r="H5367" s="12">
        <v>7.1900000000000006E-2</v>
      </c>
      <c r="I5367" t="s">
        <v>238</v>
      </c>
      <c r="J5367" s="10">
        <v>45647.208333333336</v>
      </c>
    </row>
    <row r="5369" spans="1:10" x14ac:dyDescent="0.35">
      <c r="A5369" t="s">
        <v>236</v>
      </c>
      <c r="B5369">
        <v>27</v>
      </c>
      <c r="C5369" t="s">
        <v>317</v>
      </c>
      <c r="D5369" t="s">
        <v>221</v>
      </c>
      <c r="E5369" t="s">
        <v>222</v>
      </c>
      <c r="F5369">
        <v>6949.77</v>
      </c>
      <c r="G5369">
        <v>0.46560000000000001</v>
      </c>
      <c r="H5369">
        <v>0.46560000000000001</v>
      </c>
      <c r="I5369" t="s">
        <v>237</v>
      </c>
      <c r="J5369" s="10">
        <v>45525</v>
      </c>
    </row>
    <row r="5371" spans="1:10" x14ac:dyDescent="0.35">
      <c r="A5371" t="s">
        <v>236</v>
      </c>
      <c r="B5371">
        <v>28</v>
      </c>
      <c r="C5371" t="s">
        <v>317</v>
      </c>
      <c r="D5371" t="s">
        <v>224</v>
      </c>
      <c r="E5371" t="s">
        <v>222</v>
      </c>
      <c r="F5371">
        <v>4746.6099999999997</v>
      </c>
      <c r="G5371">
        <v>0.13184999999999999</v>
      </c>
      <c r="H5371">
        <v>0.13184999999999999</v>
      </c>
      <c r="I5371" t="s">
        <v>238</v>
      </c>
      <c r="J5371" s="10">
        <v>45647.05</v>
      </c>
    </row>
    <row r="5373" spans="1:10" x14ac:dyDescent="0.35">
      <c r="A5373" t="s">
        <v>236</v>
      </c>
      <c r="B5373">
        <v>29</v>
      </c>
      <c r="C5373" t="s">
        <v>318</v>
      </c>
      <c r="D5373" t="s">
        <v>221</v>
      </c>
      <c r="E5373" t="s">
        <v>222</v>
      </c>
      <c r="F5373">
        <v>507.96</v>
      </c>
      <c r="G5373" s="12">
        <v>3.4000000000000002E-2</v>
      </c>
      <c r="H5373" s="12">
        <v>3.4000000000000002E-2</v>
      </c>
      <c r="I5373" t="s">
        <v>237</v>
      </c>
      <c r="J5373" s="10">
        <v>45525</v>
      </c>
    </row>
    <row r="5375" spans="1:10" x14ac:dyDescent="0.35">
      <c r="A5375" t="s">
        <v>236</v>
      </c>
      <c r="B5375">
        <v>30</v>
      </c>
      <c r="C5375" t="s">
        <v>318</v>
      </c>
      <c r="D5375" t="s">
        <v>224</v>
      </c>
      <c r="E5375" t="s">
        <v>222</v>
      </c>
      <c r="F5375">
        <v>1608.96</v>
      </c>
      <c r="G5375" s="12">
        <v>4.4699999999999997E-2</v>
      </c>
      <c r="H5375" s="12">
        <v>4.4699999999999997E-2</v>
      </c>
      <c r="I5375" t="s">
        <v>238</v>
      </c>
      <c r="J5375" s="10">
        <v>45647.208333333336</v>
      </c>
    </row>
    <row r="5377" spans="1:10" x14ac:dyDescent="0.35">
      <c r="A5377" t="s">
        <v>236</v>
      </c>
      <c r="B5377">
        <v>31</v>
      </c>
      <c r="C5377" t="s">
        <v>319</v>
      </c>
      <c r="D5377" t="s">
        <v>221</v>
      </c>
      <c r="E5377" t="s">
        <v>222</v>
      </c>
      <c r="F5377">
        <v>2819.86</v>
      </c>
      <c r="G5377">
        <v>0.18892</v>
      </c>
      <c r="H5377">
        <v>0.18892</v>
      </c>
      <c r="I5377" t="s">
        <v>237</v>
      </c>
      <c r="J5377" s="10">
        <v>45525</v>
      </c>
    </row>
    <row r="5379" spans="1:10" x14ac:dyDescent="0.35">
      <c r="A5379" t="s">
        <v>236</v>
      </c>
      <c r="B5379">
        <v>32</v>
      </c>
      <c r="C5379" t="s">
        <v>319</v>
      </c>
      <c r="D5379" t="s">
        <v>224</v>
      </c>
      <c r="E5379" t="s">
        <v>222</v>
      </c>
      <c r="F5379">
        <v>3525.24</v>
      </c>
      <c r="G5379" s="12">
        <v>9.7900000000000001E-2</v>
      </c>
      <c r="H5379" s="12">
        <v>9.7900000000000001E-2</v>
      </c>
      <c r="I5379" t="s">
        <v>238</v>
      </c>
      <c r="J5379" s="10">
        <v>45647.05</v>
      </c>
    </row>
    <row r="5381" spans="1:10" x14ac:dyDescent="0.35">
      <c r="A5381" t="s">
        <v>236</v>
      </c>
      <c r="B5381">
        <v>33</v>
      </c>
      <c r="C5381" t="s">
        <v>320</v>
      </c>
      <c r="D5381" t="s">
        <v>221</v>
      </c>
      <c r="E5381" t="s">
        <v>222</v>
      </c>
      <c r="F5381">
        <v>750.03</v>
      </c>
      <c r="G5381" s="12">
        <v>5.0200000000000002E-2</v>
      </c>
      <c r="H5381" s="12">
        <v>5.0200000000000002E-2</v>
      </c>
      <c r="I5381" t="s">
        <v>237</v>
      </c>
      <c r="J5381" s="10">
        <v>45525</v>
      </c>
    </row>
    <row r="5383" spans="1:10" x14ac:dyDescent="0.35">
      <c r="A5383" t="s">
        <v>236</v>
      </c>
      <c r="B5383">
        <v>34</v>
      </c>
      <c r="C5383" t="s">
        <v>320</v>
      </c>
      <c r="D5383" t="s">
        <v>224</v>
      </c>
      <c r="E5383" t="s">
        <v>222</v>
      </c>
      <c r="F5383">
        <v>2651.08</v>
      </c>
      <c r="G5383" s="12">
        <v>7.3599999999999999E-2</v>
      </c>
      <c r="H5383" s="12">
        <v>7.3599999999999999E-2</v>
      </c>
      <c r="I5383" t="s">
        <v>238</v>
      </c>
      <c r="J5383" s="10">
        <v>45647.208333333336</v>
      </c>
    </row>
    <row r="5385" spans="1:10" x14ac:dyDescent="0.35">
      <c r="A5385" t="s">
        <v>236</v>
      </c>
      <c r="B5385">
        <v>35</v>
      </c>
      <c r="C5385" t="s">
        <v>321</v>
      </c>
      <c r="D5385" t="s">
        <v>221</v>
      </c>
      <c r="E5385" t="s">
        <v>222</v>
      </c>
      <c r="F5385">
        <v>4435.71</v>
      </c>
      <c r="G5385">
        <v>0.29715999999999998</v>
      </c>
      <c r="H5385">
        <v>0.29715999999999998</v>
      </c>
      <c r="I5385" t="s">
        <v>237</v>
      </c>
      <c r="J5385" s="10">
        <v>45525</v>
      </c>
    </row>
    <row r="5387" spans="1:10" x14ac:dyDescent="0.35">
      <c r="A5387" t="s">
        <v>236</v>
      </c>
      <c r="B5387">
        <v>36</v>
      </c>
      <c r="C5387" t="s">
        <v>321</v>
      </c>
      <c r="D5387" t="s">
        <v>224</v>
      </c>
      <c r="E5387" t="s">
        <v>222</v>
      </c>
      <c r="F5387">
        <v>4798.91</v>
      </c>
      <c r="G5387">
        <v>0.13331000000000001</v>
      </c>
      <c r="H5387">
        <v>0.13331000000000001</v>
      </c>
      <c r="I5387" t="s">
        <v>238</v>
      </c>
      <c r="J5387" s="10">
        <v>45647.05</v>
      </c>
    </row>
    <row r="5389" spans="1:10" x14ac:dyDescent="0.35">
      <c r="A5389" t="s">
        <v>236</v>
      </c>
      <c r="B5389">
        <v>37</v>
      </c>
      <c r="C5389" t="s">
        <v>322</v>
      </c>
      <c r="D5389" t="s">
        <v>221</v>
      </c>
      <c r="E5389" t="s">
        <v>222</v>
      </c>
      <c r="F5389">
        <v>748.27</v>
      </c>
      <c r="G5389" s="12">
        <v>5.0099999999999999E-2</v>
      </c>
      <c r="H5389" s="12">
        <v>5.0099999999999999E-2</v>
      </c>
      <c r="I5389" t="s">
        <v>237</v>
      </c>
      <c r="J5389" s="10">
        <v>45525</v>
      </c>
    </row>
    <row r="5391" spans="1:10" x14ac:dyDescent="0.35">
      <c r="A5391" t="s">
        <v>236</v>
      </c>
      <c r="B5391">
        <v>38</v>
      </c>
      <c r="C5391" t="s">
        <v>322</v>
      </c>
      <c r="D5391" t="s">
        <v>224</v>
      </c>
      <c r="E5391" t="s">
        <v>222</v>
      </c>
      <c r="F5391">
        <v>2664.22</v>
      </c>
      <c r="G5391" s="12">
        <v>7.3999999999999996E-2</v>
      </c>
      <c r="H5391" s="12">
        <v>7.3999999999999996E-2</v>
      </c>
      <c r="I5391" t="s">
        <v>238</v>
      </c>
      <c r="J5391" s="10">
        <v>45647.208333333336</v>
      </c>
    </row>
    <row r="5393" spans="1:10" x14ac:dyDescent="0.35">
      <c r="A5393" t="s">
        <v>236</v>
      </c>
      <c r="B5393">
        <v>39</v>
      </c>
      <c r="C5393" t="s">
        <v>323</v>
      </c>
      <c r="D5393" t="s">
        <v>221</v>
      </c>
      <c r="E5393" t="s">
        <v>222</v>
      </c>
      <c r="F5393">
        <v>4456.2700000000004</v>
      </c>
      <c r="G5393">
        <v>0.29854000000000003</v>
      </c>
      <c r="H5393">
        <v>0.29854000000000003</v>
      </c>
      <c r="I5393" t="s">
        <v>237</v>
      </c>
      <c r="J5393" s="10">
        <v>45525</v>
      </c>
    </row>
    <row r="5395" spans="1:10" x14ac:dyDescent="0.35">
      <c r="A5395" t="s">
        <v>236</v>
      </c>
      <c r="B5395">
        <v>40</v>
      </c>
      <c r="C5395" t="s">
        <v>323</v>
      </c>
      <c r="D5395" t="s">
        <v>224</v>
      </c>
      <c r="E5395" t="s">
        <v>222</v>
      </c>
      <c r="F5395">
        <v>4811.8100000000004</v>
      </c>
      <c r="G5395">
        <v>0.13367000000000001</v>
      </c>
      <c r="H5395">
        <v>0.13367000000000001</v>
      </c>
      <c r="I5395" t="s">
        <v>238</v>
      </c>
      <c r="J5395" s="10">
        <v>45647.05</v>
      </c>
    </row>
    <row r="5397" spans="1:10" x14ac:dyDescent="0.35">
      <c r="A5397" t="s">
        <v>236</v>
      </c>
      <c r="B5397">
        <v>41</v>
      </c>
      <c r="C5397" t="s">
        <v>324</v>
      </c>
      <c r="D5397" t="s">
        <v>221</v>
      </c>
      <c r="E5397" t="s">
        <v>222</v>
      </c>
      <c r="F5397">
        <v>506.45</v>
      </c>
      <c r="G5397" s="12">
        <v>3.39E-2</v>
      </c>
      <c r="H5397" s="12">
        <v>3.39E-2</v>
      </c>
      <c r="I5397" t="s">
        <v>237</v>
      </c>
      <c r="J5397" s="10">
        <v>45525</v>
      </c>
    </row>
    <row r="5399" spans="1:10" x14ac:dyDescent="0.35">
      <c r="A5399" t="s">
        <v>236</v>
      </c>
      <c r="B5399">
        <v>42</v>
      </c>
      <c r="C5399" t="s">
        <v>324</v>
      </c>
      <c r="D5399" t="s">
        <v>224</v>
      </c>
      <c r="E5399" t="s">
        <v>222</v>
      </c>
      <c r="F5399">
        <v>1621.84</v>
      </c>
      <c r="G5399" s="12">
        <v>4.5100000000000001E-2</v>
      </c>
      <c r="H5399" s="12">
        <v>4.5100000000000001E-2</v>
      </c>
      <c r="I5399" t="s">
        <v>238</v>
      </c>
      <c r="J5399" s="10">
        <v>45647.208333333336</v>
      </c>
    </row>
    <row r="5401" spans="1:10" x14ac:dyDescent="0.35">
      <c r="A5401" t="s">
        <v>236</v>
      </c>
      <c r="B5401">
        <v>43</v>
      </c>
      <c r="C5401" t="s">
        <v>325</v>
      </c>
      <c r="D5401" t="s">
        <v>221</v>
      </c>
      <c r="E5401" t="s">
        <v>222</v>
      </c>
      <c r="F5401">
        <v>2815.55</v>
      </c>
      <c r="G5401">
        <v>0.18862999999999999</v>
      </c>
      <c r="H5401">
        <v>0.18862999999999999</v>
      </c>
      <c r="I5401" t="s">
        <v>237</v>
      </c>
      <c r="J5401" s="10">
        <v>45525</v>
      </c>
    </row>
    <row r="5403" spans="1:10" x14ac:dyDescent="0.35">
      <c r="A5403" t="s">
        <v>236</v>
      </c>
      <c r="B5403">
        <v>44</v>
      </c>
      <c r="C5403" t="s">
        <v>325</v>
      </c>
      <c r="D5403" t="s">
        <v>224</v>
      </c>
      <c r="E5403" t="s">
        <v>222</v>
      </c>
      <c r="F5403">
        <v>3536.43</v>
      </c>
      <c r="G5403" s="12">
        <v>9.8199999999999996E-2</v>
      </c>
      <c r="H5403" s="12">
        <v>9.8199999999999996E-2</v>
      </c>
      <c r="I5403" t="s">
        <v>238</v>
      </c>
      <c r="J5403" s="10">
        <v>45647.05</v>
      </c>
    </row>
    <row r="5405" spans="1:10" x14ac:dyDescent="0.35">
      <c r="A5405" t="s">
        <v>236</v>
      </c>
      <c r="B5405">
        <v>45</v>
      </c>
      <c r="C5405" t="s">
        <v>326</v>
      </c>
      <c r="D5405" t="s">
        <v>221</v>
      </c>
      <c r="E5405" t="s">
        <v>222</v>
      </c>
      <c r="F5405">
        <v>688.32</v>
      </c>
      <c r="G5405" s="12">
        <v>4.6100000000000002E-2</v>
      </c>
      <c r="H5405" s="12">
        <v>4.6100000000000002E-2</v>
      </c>
      <c r="I5405" t="s">
        <v>237</v>
      </c>
      <c r="J5405" s="10">
        <v>45525</v>
      </c>
    </row>
    <row r="5407" spans="1:10" x14ac:dyDescent="0.35">
      <c r="A5407" t="s">
        <v>236</v>
      </c>
      <c r="B5407">
        <v>46</v>
      </c>
      <c r="C5407" t="s">
        <v>326</v>
      </c>
      <c r="D5407" t="s">
        <v>224</v>
      </c>
      <c r="E5407" t="s">
        <v>222</v>
      </c>
      <c r="F5407">
        <v>2600.9299999999998</v>
      </c>
      <c r="G5407" s="12">
        <v>7.2300000000000003E-2</v>
      </c>
      <c r="H5407" s="12">
        <v>7.2300000000000003E-2</v>
      </c>
      <c r="I5407" t="s">
        <v>238</v>
      </c>
      <c r="J5407" s="10">
        <v>45647.208333333336</v>
      </c>
    </row>
    <row r="5409" spans="1:10" x14ac:dyDescent="0.35">
      <c r="A5409" t="s">
        <v>236</v>
      </c>
      <c r="B5409">
        <v>47</v>
      </c>
      <c r="C5409" t="s">
        <v>327</v>
      </c>
      <c r="D5409" t="s">
        <v>221</v>
      </c>
      <c r="E5409" t="s">
        <v>222</v>
      </c>
      <c r="F5409">
        <v>6971.6</v>
      </c>
      <c r="G5409">
        <v>0.46705999999999998</v>
      </c>
      <c r="H5409">
        <v>0.46705999999999998</v>
      </c>
      <c r="I5409" t="s">
        <v>237</v>
      </c>
      <c r="J5409" s="10">
        <v>45525</v>
      </c>
    </row>
    <row r="5411" spans="1:10" x14ac:dyDescent="0.35">
      <c r="A5411" t="s">
        <v>236</v>
      </c>
      <c r="B5411">
        <v>48</v>
      </c>
      <c r="C5411" t="s">
        <v>327</v>
      </c>
      <c r="D5411" t="s">
        <v>224</v>
      </c>
      <c r="E5411" t="s">
        <v>222</v>
      </c>
      <c r="F5411">
        <v>4756.8</v>
      </c>
      <c r="G5411">
        <v>0.13214000000000001</v>
      </c>
      <c r="H5411">
        <v>0.13214000000000001</v>
      </c>
      <c r="I5411" t="s">
        <v>238</v>
      </c>
      <c r="J5411" s="10">
        <v>45647.05</v>
      </c>
    </row>
    <row r="5413" spans="1:10" x14ac:dyDescent="0.35">
      <c r="A5413" t="s">
        <v>239</v>
      </c>
      <c r="B5413">
        <v>1</v>
      </c>
      <c r="C5413" t="s">
        <v>304</v>
      </c>
      <c r="D5413" t="s">
        <v>221</v>
      </c>
      <c r="E5413" t="s">
        <v>222</v>
      </c>
      <c r="F5413">
        <v>1140.07</v>
      </c>
      <c r="G5413" s="12">
        <v>7.3300000000000004E-2</v>
      </c>
      <c r="H5413" s="12">
        <v>7.3300000000000004E-2</v>
      </c>
      <c r="I5413" t="s">
        <v>240</v>
      </c>
      <c r="J5413" s="10">
        <v>45525</v>
      </c>
    </row>
    <row r="5415" spans="1:10" x14ac:dyDescent="0.35">
      <c r="A5415" t="s">
        <v>239</v>
      </c>
      <c r="B5415">
        <v>2</v>
      </c>
      <c r="C5415" t="s">
        <v>304</v>
      </c>
      <c r="D5415" t="s">
        <v>224</v>
      </c>
      <c r="E5415" t="s">
        <v>222</v>
      </c>
      <c r="F5415">
        <v>1579.43</v>
      </c>
      <c r="G5415" s="12">
        <v>4.3999999999999997E-2</v>
      </c>
      <c r="H5415" s="12">
        <v>4.3999999999999997E-2</v>
      </c>
      <c r="I5415" t="s">
        <v>241</v>
      </c>
      <c r="J5415">
        <v>45648</v>
      </c>
    </row>
    <row r="5417" spans="1:10" x14ac:dyDescent="0.35">
      <c r="A5417" t="s">
        <v>239</v>
      </c>
      <c r="B5417">
        <v>3</v>
      </c>
      <c r="C5417" t="s">
        <v>305</v>
      </c>
      <c r="D5417" t="s">
        <v>221</v>
      </c>
      <c r="E5417" t="s">
        <v>222</v>
      </c>
      <c r="F5417">
        <v>4190.29</v>
      </c>
      <c r="G5417">
        <v>0.26950000000000002</v>
      </c>
      <c r="H5417">
        <v>0.26950000000000002</v>
      </c>
      <c r="I5417" t="s">
        <v>240</v>
      </c>
      <c r="J5417" s="10">
        <v>45525</v>
      </c>
    </row>
    <row r="5419" spans="1:10" x14ac:dyDescent="0.35">
      <c r="A5419" t="s">
        <v>239</v>
      </c>
      <c r="B5419">
        <v>4</v>
      </c>
      <c r="C5419" t="s">
        <v>305</v>
      </c>
      <c r="D5419" t="s">
        <v>224</v>
      </c>
      <c r="E5419" t="s">
        <v>222</v>
      </c>
      <c r="F5419">
        <v>3104.84</v>
      </c>
      <c r="G5419" s="12">
        <v>8.6499999999999994E-2</v>
      </c>
      <c r="H5419" s="12">
        <v>8.6499999999999994E-2</v>
      </c>
      <c r="I5419" t="s">
        <v>241</v>
      </c>
      <c r="J5419" s="10">
        <v>45647.625</v>
      </c>
    </row>
    <row r="5421" spans="1:10" x14ac:dyDescent="0.35">
      <c r="A5421" t="s">
        <v>239</v>
      </c>
      <c r="B5421">
        <v>5</v>
      </c>
      <c r="C5421" t="s">
        <v>306</v>
      </c>
      <c r="D5421" t="s">
        <v>221</v>
      </c>
      <c r="E5421" t="s">
        <v>222</v>
      </c>
      <c r="F5421">
        <v>789.8</v>
      </c>
      <c r="G5421" s="12">
        <v>5.0799999999999998E-2</v>
      </c>
      <c r="H5421" s="12">
        <v>5.0799999999999998E-2</v>
      </c>
      <c r="I5421" t="s">
        <v>240</v>
      </c>
      <c r="J5421" s="10">
        <v>45525</v>
      </c>
    </row>
    <row r="5423" spans="1:10" x14ac:dyDescent="0.35">
      <c r="A5423" t="s">
        <v>239</v>
      </c>
      <c r="B5423">
        <v>6</v>
      </c>
      <c r="C5423" t="s">
        <v>306</v>
      </c>
      <c r="D5423" t="s">
        <v>224</v>
      </c>
      <c r="E5423" t="s">
        <v>222</v>
      </c>
      <c r="F5423">
        <v>1005.46</v>
      </c>
      <c r="G5423" s="12">
        <v>2.8000000000000001E-2</v>
      </c>
      <c r="H5423" s="12">
        <v>2.8000000000000001E-2</v>
      </c>
      <c r="I5423" t="s">
        <v>241</v>
      </c>
      <c r="J5423" s="10">
        <v>45647.625</v>
      </c>
    </row>
    <row r="5425" spans="1:10" x14ac:dyDescent="0.35">
      <c r="A5425" t="s">
        <v>239</v>
      </c>
      <c r="B5425">
        <v>7</v>
      </c>
      <c r="C5425" t="s">
        <v>307</v>
      </c>
      <c r="D5425" t="s">
        <v>221</v>
      </c>
      <c r="E5425" t="s">
        <v>222</v>
      </c>
      <c r="F5425">
        <v>3637.27</v>
      </c>
      <c r="G5425">
        <v>0.23393</v>
      </c>
      <c r="H5425">
        <v>0.23393</v>
      </c>
      <c r="I5425" t="s">
        <v>240</v>
      </c>
      <c r="J5425" s="10">
        <v>45525</v>
      </c>
    </row>
    <row r="5427" spans="1:10" x14ac:dyDescent="0.35">
      <c r="A5427" t="s">
        <v>239</v>
      </c>
      <c r="B5427">
        <v>8</v>
      </c>
      <c r="C5427" t="s">
        <v>307</v>
      </c>
      <c r="D5427" t="s">
        <v>224</v>
      </c>
      <c r="E5427" t="s">
        <v>222</v>
      </c>
      <c r="F5427">
        <v>2324.94</v>
      </c>
      <c r="G5427" s="12">
        <v>6.4799999999999996E-2</v>
      </c>
      <c r="H5427" s="12">
        <v>6.4799999999999996E-2</v>
      </c>
      <c r="I5427" t="s">
        <v>241</v>
      </c>
      <c r="J5427" s="10">
        <v>45647.625</v>
      </c>
    </row>
    <row r="5429" spans="1:10" x14ac:dyDescent="0.35">
      <c r="A5429" t="s">
        <v>239</v>
      </c>
      <c r="B5429">
        <v>9</v>
      </c>
      <c r="C5429" t="s">
        <v>308</v>
      </c>
      <c r="D5429" t="s">
        <v>221</v>
      </c>
      <c r="E5429" t="s">
        <v>222</v>
      </c>
      <c r="F5429">
        <v>1166.78</v>
      </c>
      <c r="G5429" s="12">
        <v>7.4999999999999997E-2</v>
      </c>
      <c r="H5429" s="12">
        <v>7.4999999999999997E-2</v>
      </c>
      <c r="I5429" t="s">
        <v>240</v>
      </c>
      <c r="J5429" s="10">
        <v>45525</v>
      </c>
    </row>
    <row r="5431" spans="1:10" x14ac:dyDescent="0.35">
      <c r="A5431" t="s">
        <v>239</v>
      </c>
      <c r="B5431">
        <v>10</v>
      </c>
      <c r="C5431" t="s">
        <v>308</v>
      </c>
      <c r="D5431" t="s">
        <v>224</v>
      </c>
      <c r="E5431" t="s">
        <v>222</v>
      </c>
      <c r="F5431">
        <v>1596.84</v>
      </c>
      <c r="G5431" s="12">
        <v>4.4499999999999998E-2</v>
      </c>
      <c r="H5431" s="12">
        <v>4.4499999999999998E-2</v>
      </c>
      <c r="I5431" t="s">
        <v>241</v>
      </c>
      <c r="J5431" s="10">
        <v>45647.625</v>
      </c>
    </row>
    <row r="5433" spans="1:10" x14ac:dyDescent="0.35">
      <c r="A5433" t="s">
        <v>239</v>
      </c>
      <c r="B5433">
        <v>11</v>
      </c>
      <c r="C5433" t="s">
        <v>309</v>
      </c>
      <c r="D5433" t="s">
        <v>221</v>
      </c>
      <c r="E5433" t="s">
        <v>222</v>
      </c>
      <c r="F5433">
        <v>3915.88</v>
      </c>
      <c r="G5433">
        <v>0.25185000000000002</v>
      </c>
      <c r="H5433">
        <v>0.25185000000000002</v>
      </c>
      <c r="I5433" t="s">
        <v>240</v>
      </c>
      <c r="J5433" s="10">
        <v>45525</v>
      </c>
    </row>
    <row r="5435" spans="1:10" x14ac:dyDescent="0.35">
      <c r="A5435" t="s">
        <v>239</v>
      </c>
      <c r="B5435">
        <v>12</v>
      </c>
      <c r="C5435" t="s">
        <v>309</v>
      </c>
      <c r="D5435" t="s">
        <v>224</v>
      </c>
      <c r="E5435" t="s">
        <v>222</v>
      </c>
      <c r="F5435">
        <v>3100.71</v>
      </c>
      <c r="G5435" s="12">
        <v>8.6400000000000005E-2</v>
      </c>
      <c r="H5435" s="12">
        <v>8.6400000000000005E-2</v>
      </c>
      <c r="I5435" t="s">
        <v>241</v>
      </c>
      <c r="J5435" s="10">
        <v>45647.625</v>
      </c>
    </row>
    <row r="5437" spans="1:10" x14ac:dyDescent="0.35">
      <c r="A5437" t="s">
        <v>239</v>
      </c>
      <c r="B5437">
        <v>13</v>
      </c>
      <c r="C5437" t="s">
        <v>310</v>
      </c>
      <c r="D5437" t="s">
        <v>221</v>
      </c>
      <c r="E5437" t="s">
        <v>222</v>
      </c>
      <c r="F5437">
        <v>1131.1300000000001</v>
      </c>
      <c r="G5437" s="12">
        <v>7.2700000000000001E-2</v>
      </c>
      <c r="H5437" s="12">
        <v>7.2700000000000001E-2</v>
      </c>
      <c r="I5437" t="s">
        <v>240</v>
      </c>
      <c r="J5437" s="10">
        <v>45525</v>
      </c>
    </row>
    <row r="5439" spans="1:10" x14ac:dyDescent="0.35">
      <c r="A5439" t="s">
        <v>239</v>
      </c>
      <c r="B5439">
        <v>14</v>
      </c>
      <c r="C5439" t="s">
        <v>310</v>
      </c>
      <c r="D5439" t="s">
        <v>224</v>
      </c>
      <c r="E5439" t="s">
        <v>222</v>
      </c>
      <c r="F5439">
        <v>1584.05</v>
      </c>
      <c r="G5439" s="12">
        <v>4.41E-2</v>
      </c>
      <c r="H5439" s="12">
        <v>4.41E-2</v>
      </c>
      <c r="I5439" t="s">
        <v>241</v>
      </c>
      <c r="J5439">
        <v>45648</v>
      </c>
    </row>
    <row r="5441" spans="1:10" x14ac:dyDescent="0.35">
      <c r="A5441" t="s">
        <v>239</v>
      </c>
      <c r="B5441">
        <v>15</v>
      </c>
      <c r="C5441" t="s">
        <v>311</v>
      </c>
      <c r="D5441" t="s">
        <v>221</v>
      </c>
      <c r="E5441" t="s">
        <v>222</v>
      </c>
      <c r="F5441">
        <v>6880.25</v>
      </c>
      <c r="G5441">
        <v>0.44251000000000001</v>
      </c>
      <c r="H5441">
        <v>0.44251000000000001</v>
      </c>
      <c r="I5441" t="s">
        <v>240</v>
      </c>
      <c r="J5441" s="10">
        <v>45525</v>
      </c>
    </row>
    <row r="5443" spans="1:10" x14ac:dyDescent="0.35">
      <c r="A5443" t="s">
        <v>239</v>
      </c>
      <c r="B5443">
        <v>16</v>
      </c>
      <c r="C5443" t="s">
        <v>311</v>
      </c>
      <c r="D5443" t="s">
        <v>224</v>
      </c>
      <c r="E5443" t="s">
        <v>222</v>
      </c>
      <c r="F5443">
        <v>3105.58</v>
      </c>
      <c r="G5443" s="12">
        <v>8.6499999999999994E-2</v>
      </c>
      <c r="H5443" s="12">
        <v>8.6499999999999994E-2</v>
      </c>
      <c r="I5443" t="s">
        <v>241</v>
      </c>
      <c r="J5443" s="10">
        <v>45647.625</v>
      </c>
    </row>
    <row r="5445" spans="1:10" x14ac:dyDescent="0.35">
      <c r="A5445" t="s">
        <v>239</v>
      </c>
      <c r="B5445">
        <v>17</v>
      </c>
      <c r="C5445" t="s">
        <v>312</v>
      </c>
      <c r="D5445" t="s">
        <v>221</v>
      </c>
      <c r="E5445" t="s">
        <v>222</v>
      </c>
      <c r="F5445">
        <v>781.41</v>
      </c>
      <c r="G5445" s="12">
        <v>5.0299999999999997E-2</v>
      </c>
      <c r="H5445" s="12">
        <v>5.0299999999999997E-2</v>
      </c>
      <c r="I5445" t="s">
        <v>240</v>
      </c>
      <c r="J5445" s="10">
        <v>45525</v>
      </c>
    </row>
    <row r="5447" spans="1:10" x14ac:dyDescent="0.35">
      <c r="A5447" t="s">
        <v>239</v>
      </c>
      <c r="B5447">
        <v>18</v>
      </c>
      <c r="C5447" t="s">
        <v>312</v>
      </c>
      <c r="D5447" t="s">
        <v>224</v>
      </c>
      <c r="E5447" t="s">
        <v>222</v>
      </c>
      <c r="F5447">
        <v>1010.14</v>
      </c>
      <c r="G5447" s="12">
        <v>2.8199999999999999E-2</v>
      </c>
      <c r="H5447" s="12">
        <v>2.8199999999999999E-2</v>
      </c>
      <c r="I5447" t="s">
        <v>241</v>
      </c>
      <c r="J5447" s="10">
        <v>45647.625</v>
      </c>
    </row>
    <row r="5449" spans="1:10" x14ac:dyDescent="0.35">
      <c r="A5449" t="s">
        <v>239</v>
      </c>
      <c r="B5449">
        <v>19</v>
      </c>
      <c r="C5449" t="s">
        <v>313</v>
      </c>
      <c r="D5449" t="s">
        <v>221</v>
      </c>
      <c r="E5449" t="s">
        <v>222</v>
      </c>
      <c r="F5449">
        <v>6454.17</v>
      </c>
      <c r="G5449">
        <v>0.41510999999999998</v>
      </c>
      <c r="H5449">
        <v>0.41510999999999998</v>
      </c>
      <c r="I5449" t="s">
        <v>240</v>
      </c>
      <c r="J5449" s="10">
        <v>45525</v>
      </c>
    </row>
    <row r="5451" spans="1:10" x14ac:dyDescent="0.35">
      <c r="A5451" t="s">
        <v>239</v>
      </c>
      <c r="B5451">
        <v>20</v>
      </c>
      <c r="C5451" t="s">
        <v>313</v>
      </c>
      <c r="D5451" t="s">
        <v>224</v>
      </c>
      <c r="E5451" t="s">
        <v>222</v>
      </c>
      <c r="F5451">
        <v>2325.61</v>
      </c>
      <c r="G5451" s="12">
        <v>6.4799999999999996E-2</v>
      </c>
      <c r="H5451" s="12">
        <v>6.4799999999999996E-2</v>
      </c>
      <c r="I5451" t="s">
        <v>241</v>
      </c>
      <c r="J5451" s="10">
        <v>45647.625</v>
      </c>
    </row>
    <row r="5453" spans="1:10" x14ac:dyDescent="0.35">
      <c r="A5453" t="s">
        <v>239</v>
      </c>
      <c r="B5453">
        <v>21</v>
      </c>
      <c r="C5453" t="s">
        <v>314</v>
      </c>
      <c r="D5453" t="s">
        <v>221</v>
      </c>
      <c r="E5453" t="s">
        <v>222</v>
      </c>
      <c r="F5453">
        <v>1157.8599999999999</v>
      </c>
      <c r="G5453" s="12">
        <v>7.4499999999999997E-2</v>
      </c>
      <c r="H5453" s="12">
        <v>7.4499999999999997E-2</v>
      </c>
      <c r="I5453" t="s">
        <v>240</v>
      </c>
      <c r="J5453" s="10">
        <v>45525</v>
      </c>
    </row>
    <row r="5455" spans="1:10" x14ac:dyDescent="0.35">
      <c r="A5455" t="s">
        <v>239</v>
      </c>
      <c r="B5455">
        <v>22</v>
      </c>
      <c r="C5455" t="s">
        <v>314</v>
      </c>
      <c r="D5455" t="s">
        <v>224</v>
      </c>
      <c r="E5455" t="s">
        <v>222</v>
      </c>
      <c r="F5455">
        <v>1601.53</v>
      </c>
      <c r="G5455" s="12">
        <v>4.4600000000000001E-2</v>
      </c>
      <c r="H5455" s="12">
        <v>4.4600000000000001E-2</v>
      </c>
      <c r="I5455" t="s">
        <v>241</v>
      </c>
      <c r="J5455" s="10">
        <v>45647.625</v>
      </c>
    </row>
    <row r="5457" spans="1:10" x14ac:dyDescent="0.35">
      <c r="A5457" t="s">
        <v>239</v>
      </c>
      <c r="B5457">
        <v>23</v>
      </c>
      <c r="C5457" t="s">
        <v>315</v>
      </c>
      <c r="D5457" t="s">
        <v>221</v>
      </c>
      <c r="E5457" t="s">
        <v>222</v>
      </c>
      <c r="F5457">
        <v>6892.49</v>
      </c>
      <c r="G5457">
        <v>0.44330000000000003</v>
      </c>
      <c r="H5457">
        <v>0.44330000000000003</v>
      </c>
      <c r="I5457" t="s">
        <v>240</v>
      </c>
      <c r="J5457" s="10">
        <v>45525</v>
      </c>
    </row>
    <row r="5459" spans="1:10" x14ac:dyDescent="0.35">
      <c r="A5459" t="s">
        <v>239</v>
      </c>
      <c r="B5459">
        <v>24</v>
      </c>
      <c r="C5459" t="s">
        <v>315</v>
      </c>
      <c r="D5459" t="s">
        <v>224</v>
      </c>
      <c r="E5459" t="s">
        <v>222</v>
      </c>
      <c r="F5459">
        <v>3099.32</v>
      </c>
      <c r="G5459" s="12">
        <v>8.6400000000000005E-2</v>
      </c>
      <c r="H5459" s="12">
        <v>8.6400000000000005E-2</v>
      </c>
      <c r="I5459" t="s">
        <v>241</v>
      </c>
      <c r="J5459" s="10">
        <v>45647.625</v>
      </c>
    </row>
    <row r="5461" spans="1:10" x14ac:dyDescent="0.35">
      <c r="A5461" t="s">
        <v>239</v>
      </c>
      <c r="B5461">
        <v>25</v>
      </c>
      <c r="C5461" t="s">
        <v>316</v>
      </c>
      <c r="D5461" t="s">
        <v>221</v>
      </c>
      <c r="E5461" t="s">
        <v>222</v>
      </c>
      <c r="F5461">
        <v>1130.97</v>
      </c>
      <c r="G5461" s="12">
        <v>7.2700000000000001E-2</v>
      </c>
      <c r="H5461" s="12">
        <v>7.2700000000000001E-2</v>
      </c>
      <c r="I5461" t="s">
        <v>240</v>
      </c>
      <c r="J5461" s="10">
        <v>45525</v>
      </c>
    </row>
    <row r="5463" spans="1:10" x14ac:dyDescent="0.35">
      <c r="A5463" t="s">
        <v>239</v>
      </c>
      <c r="B5463">
        <v>26</v>
      </c>
      <c r="C5463" t="s">
        <v>316</v>
      </c>
      <c r="D5463" t="s">
        <v>224</v>
      </c>
      <c r="E5463" t="s">
        <v>222</v>
      </c>
      <c r="F5463">
        <v>1584.05</v>
      </c>
      <c r="G5463" s="12">
        <v>4.41E-2</v>
      </c>
      <c r="H5463" s="12">
        <v>4.41E-2</v>
      </c>
      <c r="I5463" t="s">
        <v>241</v>
      </c>
      <c r="J5463">
        <v>45648</v>
      </c>
    </row>
    <row r="5465" spans="1:10" x14ac:dyDescent="0.35">
      <c r="A5465" t="s">
        <v>239</v>
      </c>
      <c r="B5465">
        <v>27</v>
      </c>
      <c r="C5465" t="s">
        <v>317</v>
      </c>
      <c r="D5465" t="s">
        <v>221</v>
      </c>
      <c r="E5465" t="s">
        <v>222</v>
      </c>
      <c r="F5465">
        <v>6745.51</v>
      </c>
      <c r="G5465">
        <v>0.43384</v>
      </c>
      <c r="H5465">
        <v>0.43384</v>
      </c>
      <c r="I5465" t="s">
        <v>240</v>
      </c>
      <c r="J5465" s="10">
        <v>45525</v>
      </c>
    </row>
    <row r="5467" spans="1:10" x14ac:dyDescent="0.35">
      <c r="A5467" t="s">
        <v>239</v>
      </c>
      <c r="B5467">
        <v>28</v>
      </c>
      <c r="C5467" t="s">
        <v>317</v>
      </c>
      <c r="D5467" t="s">
        <v>224</v>
      </c>
      <c r="E5467" t="s">
        <v>222</v>
      </c>
      <c r="F5467">
        <v>3105.52</v>
      </c>
      <c r="G5467" s="12">
        <v>8.6499999999999994E-2</v>
      </c>
      <c r="H5467" s="12">
        <v>8.6499999999999994E-2</v>
      </c>
      <c r="I5467" t="s">
        <v>241</v>
      </c>
      <c r="J5467" s="10">
        <v>45647.625</v>
      </c>
    </row>
    <row r="5469" spans="1:10" x14ac:dyDescent="0.35">
      <c r="A5469" t="s">
        <v>239</v>
      </c>
      <c r="B5469">
        <v>29</v>
      </c>
      <c r="C5469" t="s">
        <v>318</v>
      </c>
      <c r="D5469" t="s">
        <v>221</v>
      </c>
      <c r="E5469" t="s">
        <v>222</v>
      </c>
      <c r="F5469">
        <v>781.08</v>
      </c>
      <c r="G5469" s="12">
        <v>5.0200000000000002E-2</v>
      </c>
      <c r="H5469" s="12">
        <v>5.0200000000000002E-2</v>
      </c>
      <c r="I5469" t="s">
        <v>240</v>
      </c>
      <c r="J5469" s="10">
        <v>45525</v>
      </c>
    </row>
    <row r="5471" spans="1:10" x14ac:dyDescent="0.35">
      <c r="A5471" t="s">
        <v>239</v>
      </c>
      <c r="B5471">
        <v>30</v>
      </c>
      <c r="C5471" t="s">
        <v>318</v>
      </c>
      <c r="D5471" t="s">
        <v>224</v>
      </c>
      <c r="E5471" t="s">
        <v>222</v>
      </c>
      <c r="F5471">
        <v>1010.14</v>
      </c>
      <c r="G5471" s="12">
        <v>2.8199999999999999E-2</v>
      </c>
      <c r="H5471" s="12">
        <v>2.8199999999999999E-2</v>
      </c>
      <c r="I5471" t="s">
        <v>241</v>
      </c>
      <c r="J5471" s="10">
        <v>45647.625</v>
      </c>
    </row>
    <row r="5473" spans="1:10" x14ac:dyDescent="0.35">
      <c r="A5473" t="s">
        <v>239</v>
      </c>
      <c r="B5473">
        <v>31</v>
      </c>
      <c r="C5473" t="s">
        <v>319</v>
      </c>
      <c r="D5473" t="s">
        <v>221</v>
      </c>
      <c r="E5473" t="s">
        <v>222</v>
      </c>
      <c r="F5473">
        <v>2899.41</v>
      </c>
      <c r="G5473">
        <v>0.18648000000000001</v>
      </c>
      <c r="H5473">
        <v>0.18648000000000001</v>
      </c>
      <c r="I5473" t="s">
        <v>240</v>
      </c>
      <c r="J5473" s="10">
        <v>45525</v>
      </c>
    </row>
    <row r="5475" spans="1:10" x14ac:dyDescent="0.35">
      <c r="A5475" t="s">
        <v>239</v>
      </c>
      <c r="B5475">
        <v>32</v>
      </c>
      <c r="C5475" t="s">
        <v>319</v>
      </c>
      <c r="D5475" t="s">
        <v>224</v>
      </c>
      <c r="E5475" t="s">
        <v>222</v>
      </c>
      <c r="F5475">
        <v>2325.64</v>
      </c>
      <c r="G5475" s="12">
        <v>6.4799999999999996E-2</v>
      </c>
      <c r="H5475" s="12">
        <v>6.4799999999999996E-2</v>
      </c>
      <c r="I5475" t="s">
        <v>241</v>
      </c>
      <c r="J5475" s="10">
        <v>45647.625</v>
      </c>
    </row>
    <row r="5477" spans="1:10" x14ac:dyDescent="0.35">
      <c r="A5477" t="s">
        <v>239</v>
      </c>
      <c r="B5477">
        <v>33</v>
      </c>
      <c r="C5477" t="s">
        <v>320</v>
      </c>
      <c r="D5477" t="s">
        <v>221</v>
      </c>
      <c r="E5477" t="s">
        <v>222</v>
      </c>
      <c r="F5477">
        <v>1162.77</v>
      </c>
      <c r="G5477" s="12">
        <v>7.4800000000000005E-2</v>
      </c>
      <c r="H5477" s="12">
        <v>7.4800000000000005E-2</v>
      </c>
      <c r="I5477" t="s">
        <v>240</v>
      </c>
      <c r="J5477" s="10">
        <v>45525</v>
      </c>
    </row>
    <row r="5479" spans="1:10" x14ac:dyDescent="0.35">
      <c r="A5479" t="s">
        <v>239</v>
      </c>
      <c r="B5479">
        <v>34</v>
      </c>
      <c r="C5479" t="s">
        <v>320</v>
      </c>
      <c r="D5479" t="s">
        <v>224</v>
      </c>
      <c r="E5479" t="s">
        <v>222</v>
      </c>
      <c r="F5479">
        <v>1601.53</v>
      </c>
      <c r="G5479" s="12">
        <v>4.4600000000000001E-2</v>
      </c>
      <c r="H5479" s="12">
        <v>4.4600000000000001E-2</v>
      </c>
      <c r="I5479" t="s">
        <v>241</v>
      </c>
      <c r="J5479" s="10">
        <v>45647.625</v>
      </c>
    </row>
    <row r="5481" spans="1:10" x14ac:dyDescent="0.35">
      <c r="A5481" t="s">
        <v>239</v>
      </c>
      <c r="B5481">
        <v>35</v>
      </c>
      <c r="C5481" t="s">
        <v>321</v>
      </c>
      <c r="D5481" t="s">
        <v>221</v>
      </c>
      <c r="E5481" t="s">
        <v>222</v>
      </c>
      <c r="F5481">
        <v>5048.3900000000003</v>
      </c>
      <c r="G5481">
        <v>0.32468999999999998</v>
      </c>
      <c r="H5481">
        <v>0.32468999999999998</v>
      </c>
      <c r="I5481" t="s">
        <v>240</v>
      </c>
      <c r="J5481" s="10">
        <v>45525</v>
      </c>
    </row>
    <row r="5483" spans="1:10" x14ac:dyDescent="0.35">
      <c r="A5483" t="s">
        <v>239</v>
      </c>
      <c r="B5483">
        <v>36</v>
      </c>
      <c r="C5483" t="s">
        <v>321</v>
      </c>
      <c r="D5483" t="s">
        <v>224</v>
      </c>
      <c r="E5483" t="s">
        <v>222</v>
      </c>
      <c r="F5483">
        <v>3099.49</v>
      </c>
      <c r="G5483" s="12">
        <v>8.6400000000000005E-2</v>
      </c>
      <c r="H5483" s="12">
        <v>8.6400000000000005E-2</v>
      </c>
      <c r="I5483" t="s">
        <v>241</v>
      </c>
      <c r="J5483" s="10">
        <v>45647.625</v>
      </c>
    </row>
    <row r="5485" spans="1:10" x14ac:dyDescent="0.35">
      <c r="A5485" t="s">
        <v>239</v>
      </c>
      <c r="B5485">
        <v>37</v>
      </c>
      <c r="C5485" t="s">
        <v>322</v>
      </c>
      <c r="D5485" t="s">
        <v>221</v>
      </c>
      <c r="E5485" t="s">
        <v>222</v>
      </c>
      <c r="F5485">
        <v>1166.08</v>
      </c>
      <c r="G5485" s="12">
        <v>7.4999999999999997E-2</v>
      </c>
      <c r="H5485" s="12">
        <v>7.4999999999999997E-2</v>
      </c>
      <c r="I5485" t="s">
        <v>240</v>
      </c>
      <c r="J5485" s="10">
        <v>45525</v>
      </c>
    </row>
    <row r="5487" spans="1:10" x14ac:dyDescent="0.35">
      <c r="A5487" t="s">
        <v>239</v>
      </c>
      <c r="B5487">
        <v>38</v>
      </c>
      <c r="C5487" t="s">
        <v>322</v>
      </c>
      <c r="D5487" t="s">
        <v>224</v>
      </c>
      <c r="E5487" t="s">
        <v>222</v>
      </c>
      <c r="F5487">
        <v>1596.84</v>
      </c>
      <c r="G5487" s="12">
        <v>4.4499999999999998E-2</v>
      </c>
      <c r="H5487" s="12">
        <v>4.4499999999999998E-2</v>
      </c>
      <c r="I5487" t="s">
        <v>241</v>
      </c>
      <c r="J5487" s="10">
        <v>45647.625</v>
      </c>
    </row>
    <row r="5489" spans="1:10" x14ac:dyDescent="0.35">
      <c r="A5489" t="s">
        <v>239</v>
      </c>
      <c r="B5489">
        <v>39</v>
      </c>
      <c r="C5489" t="s">
        <v>323</v>
      </c>
      <c r="D5489" t="s">
        <v>221</v>
      </c>
      <c r="E5489" t="s">
        <v>222</v>
      </c>
      <c r="F5489">
        <v>5082.25</v>
      </c>
      <c r="G5489">
        <v>0.32686999999999999</v>
      </c>
      <c r="H5489">
        <v>0.32686999999999999</v>
      </c>
      <c r="I5489" t="s">
        <v>240</v>
      </c>
      <c r="J5489" s="10">
        <v>45525</v>
      </c>
    </row>
    <row r="5491" spans="1:10" x14ac:dyDescent="0.35">
      <c r="A5491" t="s">
        <v>239</v>
      </c>
      <c r="B5491">
        <v>40</v>
      </c>
      <c r="C5491" t="s">
        <v>323</v>
      </c>
      <c r="D5491" t="s">
        <v>224</v>
      </c>
      <c r="E5491" t="s">
        <v>222</v>
      </c>
      <c r="F5491">
        <v>3100.55</v>
      </c>
      <c r="G5491" s="12">
        <v>8.6400000000000005E-2</v>
      </c>
      <c r="H5491" s="12">
        <v>8.6400000000000005E-2</v>
      </c>
      <c r="I5491" t="s">
        <v>241</v>
      </c>
      <c r="J5491" s="10">
        <v>45647.625</v>
      </c>
    </row>
    <row r="5493" spans="1:10" x14ac:dyDescent="0.35">
      <c r="A5493" t="s">
        <v>239</v>
      </c>
      <c r="B5493">
        <v>41</v>
      </c>
      <c r="C5493" t="s">
        <v>324</v>
      </c>
      <c r="D5493" t="s">
        <v>221</v>
      </c>
      <c r="E5493" t="s">
        <v>222</v>
      </c>
      <c r="F5493">
        <v>784.14</v>
      </c>
      <c r="G5493" s="12">
        <v>5.04E-2</v>
      </c>
      <c r="H5493" s="12">
        <v>5.04E-2</v>
      </c>
      <c r="I5493" t="s">
        <v>240</v>
      </c>
      <c r="J5493" s="10">
        <v>45525</v>
      </c>
    </row>
    <row r="5495" spans="1:10" x14ac:dyDescent="0.35">
      <c r="A5495" t="s">
        <v>239</v>
      </c>
      <c r="B5495">
        <v>42</v>
      </c>
      <c r="C5495" t="s">
        <v>324</v>
      </c>
      <c r="D5495" t="s">
        <v>224</v>
      </c>
      <c r="E5495" t="s">
        <v>222</v>
      </c>
      <c r="F5495">
        <v>1005.46</v>
      </c>
      <c r="G5495" s="12">
        <v>2.8000000000000001E-2</v>
      </c>
      <c r="H5495" s="12">
        <v>2.8000000000000001E-2</v>
      </c>
      <c r="I5495" t="s">
        <v>241</v>
      </c>
      <c r="J5495" s="10">
        <v>45647.625</v>
      </c>
    </row>
    <row r="5497" spans="1:10" x14ac:dyDescent="0.35">
      <c r="A5497" t="s">
        <v>239</v>
      </c>
      <c r="B5497">
        <v>43</v>
      </c>
      <c r="C5497" t="s">
        <v>325</v>
      </c>
      <c r="D5497" t="s">
        <v>221</v>
      </c>
      <c r="E5497" t="s">
        <v>222</v>
      </c>
      <c r="F5497">
        <v>2909.63</v>
      </c>
      <c r="G5497">
        <v>0.18714</v>
      </c>
      <c r="H5497">
        <v>0.18714</v>
      </c>
      <c r="I5497" t="s">
        <v>240</v>
      </c>
      <c r="J5497" s="10">
        <v>45525</v>
      </c>
    </row>
    <row r="5499" spans="1:10" x14ac:dyDescent="0.35">
      <c r="A5499" t="s">
        <v>239</v>
      </c>
      <c r="B5499">
        <v>44</v>
      </c>
      <c r="C5499" t="s">
        <v>325</v>
      </c>
      <c r="D5499" t="s">
        <v>224</v>
      </c>
      <c r="E5499" t="s">
        <v>222</v>
      </c>
      <c r="F5499">
        <v>2324.94</v>
      </c>
      <c r="G5499" s="12">
        <v>6.4799999999999996E-2</v>
      </c>
      <c r="H5499" s="12">
        <v>6.4799999999999996E-2</v>
      </c>
      <c r="I5499" t="s">
        <v>241</v>
      </c>
      <c r="J5499" s="10">
        <v>45647.625</v>
      </c>
    </row>
    <row r="5501" spans="1:10" x14ac:dyDescent="0.35">
      <c r="A5501" t="s">
        <v>239</v>
      </c>
      <c r="B5501">
        <v>45</v>
      </c>
      <c r="C5501" t="s">
        <v>326</v>
      </c>
      <c r="D5501" t="s">
        <v>221</v>
      </c>
      <c r="E5501" t="s">
        <v>222</v>
      </c>
      <c r="F5501">
        <v>1134.25</v>
      </c>
      <c r="G5501" s="12">
        <v>7.2999999999999995E-2</v>
      </c>
      <c r="H5501" s="12">
        <v>7.2999999999999995E-2</v>
      </c>
      <c r="I5501" t="s">
        <v>240</v>
      </c>
      <c r="J5501" s="10">
        <v>45525</v>
      </c>
    </row>
    <row r="5503" spans="1:10" x14ac:dyDescent="0.35">
      <c r="A5503" t="s">
        <v>239</v>
      </c>
      <c r="B5503">
        <v>46</v>
      </c>
      <c r="C5503" t="s">
        <v>326</v>
      </c>
      <c r="D5503" t="s">
        <v>224</v>
      </c>
      <c r="E5503" t="s">
        <v>222</v>
      </c>
      <c r="F5503">
        <v>1579.42</v>
      </c>
      <c r="G5503" s="12">
        <v>4.3999999999999997E-2</v>
      </c>
      <c r="H5503" s="12">
        <v>4.3999999999999997E-2</v>
      </c>
      <c r="I5503" t="s">
        <v>241</v>
      </c>
      <c r="J5503">
        <v>45648</v>
      </c>
    </row>
    <row r="5505" spans="1:10" x14ac:dyDescent="0.35">
      <c r="A5505" t="s">
        <v>239</v>
      </c>
      <c r="B5505">
        <v>47</v>
      </c>
      <c r="C5505" t="s">
        <v>327</v>
      </c>
      <c r="D5505" t="s">
        <v>221</v>
      </c>
      <c r="E5505" t="s">
        <v>222</v>
      </c>
      <c r="F5505">
        <v>6771.29</v>
      </c>
      <c r="G5505">
        <v>0.4355</v>
      </c>
      <c r="H5505">
        <v>0.4355</v>
      </c>
      <c r="I5505" t="s">
        <v>240</v>
      </c>
      <c r="J5505" s="10">
        <v>45525</v>
      </c>
    </row>
    <row r="5507" spans="1:10" x14ac:dyDescent="0.35">
      <c r="A5507" t="s">
        <v>239</v>
      </c>
      <c r="B5507">
        <v>48</v>
      </c>
      <c r="C5507" t="s">
        <v>327</v>
      </c>
      <c r="D5507" t="s">
        <v>224</v>
      </c>
      <c r="E5507" t="s">
        <v>222</v>
      </c>
      <c r="F5507">
        <v>3104.9</v>
      </c>
      <c r="G5507" s="12">
        <v>8.6499999999999994E-2</v>
      </c>
      <c r="H5507" s="12">
        <v>8.6499999999999994E-2</v>
      </c>
      <c r="I5507" t="s">
        <v>241</v>
      </c>
      <c r="J5507" s="10">
        <v>45647.625</v>
      </c>
    </row>
    <row r="5509" spans="1:10" x14ac:dyDescent="0.35">
      <c r="A5509" t="s">
        <v>242</v>
      </c>
      <c r="B5509">
        <v>1</v>
      </c>
      <c r="C5509" t="s">
        <v>304</v>
      </c>
      <c r="D5509" t="s">
        <v>221</v>
      </c>
      <c r="E5509" t="s">
        <v>222</v>
      </c>
      <c r="F5509">
        <v>854.64</v>
      </c>
      <c r="G5509" s="12">
        <v>5.21E-2</v>
      </c>
      <c r="H5509" s="12">
        <v>5.21E-2</v>
      </c>
      <c r="I5509" t="s">
        <v>243</v>
      </c>
      <c r="J5509" s="10">
        <v>45525</v>
      </c>
    </row>
    <row r="5511" spans="1:10" x14ac:dyDescent="0.35">
      <c r="A5511" t="s">
        <v>242</v>
      </c>
      <c r="B5511">
        <v>2</v>
      </c>
      <c r="C5511" t="s">
        <v>304</v>
      </c>
      <c r="D5511" t="s">
        <v>224</v>
      </c>
      <c r="E5511" t="s">
        <v>222</v>
      </c>
      <c r="F5511">
        <v>1838.53</v>
      </c>
      <c r="G5511" s="12">
        <v>5.1700000000000003E-2</v>
      </c>
      <c r="H5511" s="12">
        <v>5.1700000000000003E-2</v>
      </c>
      <c r="I5511" t="s">
        <v>244</v>
      </c>
      <c r="J5511" s="10">
        <v>45647.625</v>
      </c>
    </row>
    <row r="5513" spans="1:10" x14ac:dyDescent="0.35">
      <c r="A5513" t="s">
        <v>242</v>
      </c>
      <c r="B5513">
        <v>3</v>
      </c>
      <c r="C5513" t="s">
        <v>305</v>
      </c>
      <c r="D5513" t="s">
        <v>221</v>
      </c>
      <c r="E5513" t="s">
        <v>222</v>
      </c>
      <c r="F5513">
        <v>3928.28</v>
      </c>
      <c r="G5513">
        <v>0.23022999999999999</v>
      </c>
      <c r="H5513">
        <v>0.23022999999999999</v>
      </c>
      <c r="I5513" t="s">
        <v>243</v>
      </c>
      <c r="J5513" s="10">
        <v>45525</v>
      </c>
    </row>
    <row r="5515" spans="1:10" x14ac:dyDescent="0.35">
      <c r="A5515" t="s">
        <v>242</v>
      </c>
      <c r="B5515">
        <v>4</v>
      </c>
      <c r="C5515" t="s">
        <v>305</v>
      </c>
      <c r="D5515" t="s">
        <v>224</v>
      </c>
      <c r="E5515" t="s">
        <v>222</v>
      </c>
      <c r="F5515">
        <v>3584.36</v>
      </c>
      <c r="G5515">
        <v>0.1007</v>
      </c>
      <c r="H5515">
        <v>0.1007</v>
      </c>
      <c r="I5515" t="s">
        <v>244</v>
      </c>
      <c r="J5515" s="10">
        <v>45647.625</v>
      </c>
    </row>
    <row r="5517" spans="1:10" x14ac:dyDescent="0.35">
      <c r="A5517" t="s">
        <v>242</v>
      </c>
      <c r="B5517">
        <v>5</v>
      </c>
      <c r="C5517" t="s">
        <v>306</v>
      </c>
      <c r="D5517" t="s">
        <v>221</v>
      </c>
      <c r="E5517" t="s">
        <v>222</v>
      </c>
      <c r="F5517">
        <v>793.25</v>
      </c>
      <c r="G5517" s="12">
        <v>4.8399999999999999E-2</v>
      </c>
      <c r="H5517" s="12">
        <v>4.8399999999999999E-2</v>
      </c>
      <c r="I5517" t="s">
        <v>243</v>
      </c>
      <c r="J5517" s="10">
        <v>45525</v>
      </c>
    </row>
    <row r="5519" spans="1:10" x14ac:dyDescent="0.35">
      <c r="A5519" t="s">
        <v>242</v>
      </c>
      <c r="B5519">
        <v>6</v>
      </c>
      <c r="C5519" t="s">
        <v>306</v>
      </c>
      <c r="D5519" t="s">
        <v>224</v>
      </c>
      <c r="E5519" t="s">
        <v>222</v>
      </c>
      <c r="F5519">
        <v>1256.8499999999999</v>
      </c>
      <c r="G5519" s="12">
        <v>3.5299999999999998E-2</v>
      </c>
      <c r="H5519" s="12">
        <v>3.5299999999999998E-2</v>
      </c>
      <c r="I5519" t="s">
        <v>244</v>
      </c>
      <c r="J5519" s="10">
        <v>45647.625</v>
      </c>
    </row>
    <row r="5521" spans="1:10" x14ac:dyDescent="0.35">
      <c r="A5521" t="s">
        <v>242</v>
      </c>
      <c r="B5521">
        <v>7</v>
      </c>
      <c r="C5521" t="s">
        <v>307</v>
      </c>
      <c r="D5521" t="s">
        <v>221</v>
      </c>
      <c r="E5521" t="s">
        <v>222</v>
      </c>
      <c r="F5521">
        <v>3503.71</v>
      </c>
      <c r="G5521">
        <v>0.21310999999999999</v>
      </c>
      <c r="H5521">
        <v>0.21310999999999999</v>
      </c>
      <c r="I5521" t="s">
        <v>243</v>
      </c>
      <c r="J5521" s="10">
        <v>45525</v>
      </c>
    </row>
    <row r="5523" spans="1:10" x14ac:dyDescent="0.35">
      <c r="A5523" t="s">
        <v>242</v>
      </c>
      <c r="B5523">
        <v>8</v>
      </c>
      <c r="C5523" t="s">
        <v>307</v>
      </c>
      <c r="D5523" t="s">
        <v>224</v>
      </c>
      <c r="E5523" t="s">
        <v>222</v>
      </c>
      <c r="F5523">
        <v>2811.52</v>
      </c>
      <c r="G5523" s="12">
        <v>7.9000000000000001E-2</v>
      </c>
      <c r="H5523" s="12">
        <v>7.9000000000000001E-2</v>
      </c>
      <c r="I5523" t="s">
        <v>244</v>
      </c>
      <c r="J5523" s="10">
        <v>45647.625</v>
      </c>
    </row>
    <row r="5525" spans="1:10" x14ac:dyDescent="0.35">
      <c r="A5525" t="s">
        <v>242</v>
      </c>
      <c r="B5525">
        <v>9</v>
      </c>
      <c r="C5525" t="s">
        <v>308</v>
      </c>
      <c r="D5525" t="s">
        <v>221</v>
      </c>
      <c r="E5525" t="s">
        <v>222</v>
      </c>
      <c r="F5525">
        <v>919.84</v>
      </c>
      <c r="G5525" s="12">
        <v>5.33E-2</v>
      </c>
      <c r="H5525" s="12">
        <v>5.33E-2</v>
      </c>
      <c r="I5525" t="s">
        <v>243</v>
      </c>
      <c r="J5525" s="10">
        <v>45525</v>
      </c>
    </row>
    <row r="5527" spans="1:10" x14ac:dyDescent="0.35">
      <c r="A5527" t="s">
        <v>242</v>
      </c>
      <c r="B5527">
        <v>10</v>
      </c>
      <c r="C5527" t="s">
        <v>308</v>
      </c>
      <c r="D5527" t="s">
        <v>224</v>
      </c>
      <c r="E5527" t="s">
        <v>222</v>
      </c>
      <c r="F5527">
        <v>1858.87</v>
      </c>
      <c r="G5527" s="12">
        <v>5.2200000000000003E-2</v>
      </c>
      <c r="H5527" s="12">
        <v>5.2200000000000003E-2</v>
      </c>
      <c r="I5527" t="s">
        <v>244</v>
      </c>
      <c r="J5527" s="10">
        <v>45647.625</v>
      </c>
    </row>
    <row r="5529" spans="1:10" x14ac:dyDescent="0.35">
      <c r="A5529" t="s">
        <v>242</v>
      </c>
      <c r="B5529">
        <v>11</v>
      </c>
      <c r="C5529" t="s">
        <v>309</v>
      </c>
      <c r="D5529" t="s">
        <v>221</v>
      </c>
      <c r="E5529" t="s">
        <v>222</v>
      </c>
      <c r="F5529">
        <v>3868.28</v>
      </c>
      <c r="G5529">
        <v>0.22527</v>
      </c>
      <c r="H5529">
        <v>0.22527</v>
      </c>
      <c r="I5529" t="s">
        <v>243</v>
      </c>
      <c r="J5529" s="10">
        <v>45525</v>
      </c>
    </row>
    <row r="5531" spans="1:10" x14ac:dyDescent="0.35">
      <c r="A5531" t="s">
        <v>242</v>
      </c>
      <c r="B5531">
        <v>12</v>
      </c>
      <c r="C5531" t="s">
        <v>309</v>
      </c>
      <c r="D5531" t="s">
        <v>224</v>
      </c>
      <c r="E5531" t="s">
        <v>222</v>
      </c>
      <c r="F5531">
        <v>3577.52</v>
      </c>
      <c r="G5531">
        <v>0.10051</v>
      </c>
      <c r="H5531">
        <v>0.10051</v>
      </c>
      <c r="I5531" t="s">
        <v>244</v>
      </c>
      <c r="J5531" s="10">
        <v>45647.625</v>
      </c>
    </row>
    <row r="5533" spans="1:10" x14ac:dyDescent="0.35">
      <c r="A5533" t="s">
        <v>242</v>
      </c>
      <c r="B5533">
        <v>13</v>
      </c>
      <c r="C5533" t="s">
        <v>310</v>
      </c>
      <c r="D5533" t="s">
        <v>221</v>
      </c>
      <c r="E5533" t="s">
        <v>222</v>
      </c>
      <c r="F5533">
        <v>849.68</v>
      </c>
      <c r="G5533" s="12">
        <v>5.1799999999999999E-2</v>
      </c>
      <c r="H5533" s="12">
        <v>5.1799999999999999E-2</v>
      </c>
      <c r="I5533" t="s">
        <v>243</v>
      </c>
      <c r="J5533" s="10">
        <v>45525</v>
      </c>
    </row>
    <row r="5535" spans="1:10" x14ac:dyDescent="0.35">
      <c r="A5535" t="s">
        <v>242</v>
      </c>
      <c r="B5535">
        <v>14</v>
      </c>
      <c r="C5535" t="s">
        <v>310</v>
      </c>
      <c r="D5535" t="s">
        <v>224</v>
      </c>
      <c r="E5535" t="s">
        <v>222</v>
      </c>
      <c r="F5535">
        <v>1828.63</v>
      </c>
      <c r="G5535" s="12">
        <v>5.1400000000000001E-2</v>
      </c>
      <c r="H5535" s="12">
        <v>5.1400000000000001E-2</v>
      </c>
      <c r="I5535" t="s">
        <v>244</v>
      </c>
      <c r="J5535" s="10">
        <v>45647.625</v>
      </c>
    </row>
    <row r="5537" spans="1:10" x14ac:dyDescent="0.35">
      <c r="A5537" t="s">
        <v>242</v>
      </c>
      <c r="B5537">
        <v>15</v>
      </c>
      <c r="C5537" t="s">
        <v>311</v>
      </c>
      <c r="D5537" t="s">
        <v>221</v>
      </c>
      <c r="E5537" t="s">
        <v>222</v>
      </c>
      <c r="F5537">
        <v>7274.8</v>
      </c>
      <c r="G5537">
        <v>0.43506</v>
      </c>
      <c r="H5537">
        <v>0.43506</v>
      </c>
      <c r="I5537" t="s">
        <v>243</v>
      </c>
      <c r="J5537" s="10">
        <v>45525</v>
      </c>
    </row>
    <row r="5539" spans="1:10" x14ac:dyDescent="0.35">
      <c r="A5539" t="s">
        <v>242</v>
      </c>
      <c r="B5539">
        <v>16</v>
      </c>
      <c r="C5539" t="s">
        <v>311</v>
      </c>
      <c r="D5539" t="s">
        <v>224</v>
      </c>
      <c r="E5539" t="s">
        <v>222</v>
      </c>
      <c r="F5539">
        <v>3575.13</v>
      </c>
      <c r="G5539">
        <v>0.10044</v>
      </c>
      <c r="H5539">
        <v>0.10044</v>
      </c>
      <c r="I5539" t="s">
        <v>244</v>
      </c>
      <c r="J5539" s="10">
        <v>45647.625</v>
      </c>
    </row>
    <row r="5541" spans="1:10" x14ac:dyDescent="0.35">
      <c r="A5541" t="s">
        <v>242</v>
      </c>
      <c r="B5541">
        <v>17</v>
      </c>
      <c r="C5541" t="s">
        <v>312</v>
      </c>
      <c r="D5541" t="s">
        <v>221</v>
      </c>
      <c r="E5541" t="s">
        <v>222</v>
      </c>
      <c r="F5541">
        <v>787.03</v>
      </c>
      <c r="G5541" s="12">
        <v>4.8000000000000001E-2</v>
      </c>
      <c r="H5541" s="12">
        <v>4.8000000000000001E-2</v>
      </c>
      <c r="I5541" t="s">
        <v>243</v>
      </c>
      <c r="J5541" s="10">
        <v>45525</v>
      </c>
    </row>
    <row r="5543" spans="1:10" x14ac:dyDescent="0.35">
      <c r="A5543" t="s">
        <v>242</v>
      </c>
      <c r="B5543">
        <v>18</v>
      </c>
      <c r="C5543" t="s">
        <v>312</v>
      </c>
      <c r="D5543" t="s">
        <v>224</v>
      </c>
      <c r="E5543" t="s">
        <v>222</v>
      </c>
      <c r="F5543">
        <v>1246.8399999999999</v>
      </c>
      <c r="G5543" s="12">
        <v>3.5000000000000003E-2</v>
      </c>
      <c r="H5543" s="12">
        <v>3.5000000000000003E-2</v>
      </c>
      <c r="I5543" t="s">
        <v>244</v>
      </c>
      <c r="J5543" s="10">
        <v>45647.625</v>
      </c>
    </row>
    <row r="5545" spans="1:10" x14ac:dyDescent="0.35">
      <c r="A5545" t="s">
        <v>242</v>
      </c>
      <c r="B5545">
        <v>19</v>
      </c>
      <c r="C5545" t="s">
        <v>313</v>
      </c>
      <c r="D5545" t="s">
        <v>221</v>
      </c>
      <c r="E5545" t="s">
        <v>222</v>
      </c>
      <c r="F5545">
        <v>6918.14</v>
      </c>
      <c r="G5545">
        <v>0.41470000000000001</v>
      </c>
      <c r="H5545">
        <v>0.41470000000000001</v>
      </c>
      <c r="I5545" t="s">
        <v>243</v>
      </c>
      <c r="J5545" s="10">
        <v>45525</v>
      </c>
    </row>
    <row r="5547" spans="1:10" x14ac:dyDescent="0.35">
      <c r="A5547" t="s">
        <v>242</v>
      </c>
      <c r="B5547">
        <v>20</v>
      </c>
      <c r="C5547" t="s">
        <v>313</v>
      </c>
      <c r="D5547" t="s">
        <v>224</v>
      </c>
      <c r="E5547" t="s">
        <v>222</v>
      </c>
      <c r="F5547">
        <v>2801.94</v>
      </c>
      <c r="G5547" s="12">
        <v>7.8700000000000006E-2</v>
      </c>
      <c r="H5547" s="12">
        <v>7.8700000000000006E-2</v>
      </c>
      <c r="I5547" t="s">
        <v>244</v>
      </c>
      <c r="J5547" s="10">
        <v>45647.625</v>
      </c>
    </row>
    <row r="5549" spans="1:10" x14ac:dyDescent="0.35">
      <c r="A5549" t="s">
        <v>242</v>
      </c>
      <c r="B5549">
        <v>21</v>
      </c>
      <c r="C5549" t="s">
        <v>314</v>
      </c>
      <c r="D5549" t="s">
        <v>221</v>
      </c>
      <c r="E5549" t="s">
        <v>222</v>
      </c>
      <c r="F5549">
        <v>910.01</v>
      </c>
      <c r="G5549" s="12">
        <v>5.28E-2</v>
      </c>
      <c r="H5549" s="12">
        <v>5.28E-2</v>
      </c>
      <c r="I5549" t="s">
        <v>243</v>
      </c>
      <c r="J5549" s="10">
        <v>45525</v>
      </c>
    </row>
    <row r="5551" spans="1:10" x14ac:dyDescent="0.35">
      <c r="A5551" t="s">
        <v>242</v>
      </c>
      <c r="B5551">
        <v>22</v>
      </c>
      <c r="C5551" t="s">
        <v>314</v>
      </c>
      <c r="D5551" t="s">
        <v>224</v>
      </c>
      <c r="E5551" t="s">
        <v>222</v>
      </c>
      <c r="F5551">
        <v>1848.4</v>
      </c>
      <c r="G5551" s="12">
        <v>5.1900000000000002E-2</v>
      </c>
      <c r="H5551" s="12">
        <v>5.1900000000000002E-2</v>
      </c>
      <c r="I5551" t="s">
        <v>244</v>
      </c>
      <c r="J5551" s="10">
        <v>45647.625</v>
      </c>
    </row>
    <row r="5553" spans="1:10" x14ac:dyDescent="0.35">
      <c r="A5553" t="s">
        <v>242</v>
      </c>
      <c r="B5553">
        <v>23</v>
      </c>
      <c r="C5553" t="s">
        <v>315</v>
      </c>
      <c r="D5553" t="s">
        <v>221</v>
      </c>
      <c r="E5553" t="s">
        <v>222</v>
      </c>
      <c r="F5553">
        <v>7281.97</v>
      </c>
      <c r="G5553">
        <v>0.43569999999999998</v>
      </c>
      <c r="H5553">
        <v>0.43569999999999998</v>
      </c>
      <c r="I5553" t="s">
        <v>243</v>
      </c>
      <c r="J5553" s="10">
        <v>45525</v>
      </c>
    </row>
    <row r="5555" spans="1:10" x14ac:dyDescent="0.35">
      <c r="A5555" t="s">
        <v>242</v>
      </c>
      <c r="B5555">
        <v>24</v>
      </c>
      <c r="C5555" t="s">
        <v>315</v>
      </c>
      <c r="D5555" t="s">
        <v>224</v>
      </c>
      <c r="E5555" t="s">
        <v>222</v>
      </c>
      <c r="F5555">
        <v>3565.72</v>
      </c>
      <c r="G5555">
        <v>0.10017</v>
      </c>
      <c r="H5555">
        <v>0.10017</v>
      </c>
      <c r="I5555" t="s">
        <v>244</v>
      </c>
      <c r="J5555" s="10">
        <v>45647.625</v>
      </c>
    </row>
    <row r="5557" spans="1:10" x14ac:dyDescent="0.35">
      <c r="A5557" t="s">
        <v>242</v>
      </c>
      <c r="B5557">
        <v>25</v>
      </c>
      <c r="C5557" t="s">
        <v>316</v>
      </c>
      <c r="D5557" t="s">
        <v>221</v>
      </c>
      <c r="E5557" t="s">
        <v>222</v>
      </c>
      <c r="F5557">
        <v>849.24</v>
      </c>
      <c r="G5557" s="12">
        <v>5.1799999999999999E-2</v>
      </c>
      <c r="H5557" s="12">
        <v>5.1799999999999999E-2</v>
      </c>
      <c r="I5557" t="s">
        <v>243</v>
      </c>
      <c r="J5557" s="10">
        <v>45525</v>
      </c>
    </row>
    <row r="5559" spans="1:10" x14ac:dyDescent="0.35">
      <c r="A5559" t="s">
        <v>242</v>
      </c>
      <c r="B5559">
        <v>26</v>
      </c>
      <c r="C5559" t="s">
        <v>316</v>
      </c>
      <c r="D5559" t="s">
        <v>224</v>
      </c>
      <c r="E5559" t="s">
        <v>222</v>
      </c>
      <c r="F5559">
        <v>1829.7</v>
      </c>
      <c r="G5559" s="12">
        <v>5.1400000000000001E-2</v>
      </c>
      <c r="H5559" s="12">
        <v>5.1400000000000001E-2</v>
      </c>
      <c r="I5559" t="s">
        <v>244</v>
      </c>
      <c r="J5559" s="10">
        <v>45647.625</v>
      </c>
    </row>
    <row r="5561" spans="1:10" x14ac:dyDescent="0.35">
      <c r="A5561" t="s">
        <v>242</v>
      </c>
      <c r="B5561">
        <v>27</v>
      </c>
      <c r="C5561" t="s">
        <v>317</v>
      </c>
      <c r="D5561" t="s">
        <v>221</v>
      </c>
      <c r="E5561" t="s">
        <v>222</v>
      </c>
      <c r="F5561">
        <v>7073.66</v>
      </c>
      <c r="G5561">
        <v>0.42435</v>
      </c>
      <c r="H5561">
        <v>0.42435</v>
      </c>
      <c r="I5561" t="s">
        <v>243</v>
      </c>
      <c r="J5561" s="10">
        <v>45525</v>
      </c>
    </row>
    <row r="5563" spans="1:10" x14ac:dyDescent="0.35">
      <c r="A5563" t="s">
        <v>242</v>
      </c>
      <c r="B5563">
        <v>28</v>
      </c>
      <c r="C5563" t="s">
        <v>317</v>
      </c>
      <c r="D5563" t="s">
        <v>224</v>
      </c>
      <c r="E5563" t="s">
        <v>222</v>
      </c>
      <c r="F5563">
        <v>3576.27</v>
      </c>
      <c r="G5563">
        <v>0.10047</v>
      </c>
      <c r="H5563">
        <v>0.10047</v>
      </c>
      <c r="I5563" t="s">
        <v>244</v>
      </c>
      <c r="J5563" s="10">
        <v>45647.625</v>
      </c>
    </row>
    <row r="5565" spans="1:10" x14ac:dyDescent="0.35">
      <c r="A5565" t="s">
        <v>242</v>
      </c>
      <c r="B5565">
        <v>29</v>
      </c>
      <c r="C5565" t="s">
        <v>318</v>
      </c>
      <c r="D5565" t="s">
        <v>221</v>
      </c>
      <c r="E5565" t="s">
        <v>222</v>
      </c>
      <c r="F5565">
        <v>786.32</v>
      </c>
      <c r="G5565" s="12">
        <v>4.7899999999999998E-2</v>
      </c>
      <c r="H5565" s="12">
        <v>4.7899999999999998E-2</v>
      </c>
      <c r="I5565" t="s">
        <v>243</v>
      </c>
      <c r="J5565" s="10">
        <v>45525</v>
      </c>
    </row>
    <row r="5567" spans="1:10" x14ac:dyDescent="0.35">
      <c r="A5567" t="s">
        <v>242</v>
      </c>
      <c r="B5567">
        <v>30</v>
      </c>
      <c r="C5567" t="s">
        <v>318</v>
      </c>
      <c r="D5567" t="s">
        <v>224</v>
      </c>
      <c r="E5567" t="s">
        <v>222</v>
      </c>
      <c r="F5567">
        <v>1256.8399999999999</v>
      </c>
      <c r="G5567" s="12">
        <v>3.5299999999999998E-2</v>
      </c>
      <c r="H5567" s="12">
        <v>3.5299999999999998E-2</v>
      </c>
      <c r="I5567" t="s">
        <v>244</v>
      </c>
      <c r="J5567" s="10">
        <v>45647.625</v>
      </c>
    </row>
    <row r="5569" spans="1:10" x14ac:dyDescent="0.35">
      <c r="A5569" t="s">
        <v>242</v>
      </c>
      <c r="B5569">
        <v>31</v>
      </c>
      <c r="C5569" t="s">
        <v>319</v>
      </c>
      <c r="D5569" t="s">
        <v>221</v>
      </c>
      <c r="E5569" t="s">
        <v>222</v>
      </c>
      <c r="F5569">
        <v>3283.54</v>
      </c>
      <c r="G5569">
        <v>0.19721</v>
      </c>
      <c r="H5569">
        <v>0.19721</v>
      </c>
      <c r="I5569" t="s">
        <v>243</v>
      </c>
      <c r="J5569" s="10">
        <v>45525</v>
      </c>
    </row>
    <row r="5571" spans="1:10" x14ac:dyDescent="0.35">
      <c r="A5571" t="s">
        <v>242</v>
      </c>
      <c r="B5571">
        <v>32</v>
      </c>
      <c r="C5571" t="s">
        <v>319</v>
      </c>
      <c r="D5571" t="s">
        <v>224</v>
      </c>
      <c r="E5571" t="s">
        <v>222</v>
      </c>
      <c r="F5571">
        <v>2811.48</v>
      </c>
      <c r="G5571" s="12">
        <v>7.9000000000000001E-2</v>
      </c>
      <c r="H5571" s="12">
        <v>7.9000000000000001E-2</v>
      </c>
      <c r="I5571" t="s">
        <v>244</v>
      </c>
      <c r="J5571" s="10">
        <v>45647.625</v>
      </c>
    </row>
    <row r="5573" spans="1:10" x14ac:dyDescent="0.35">
      <c r="A5573" t="s">
        <v>242</v>
      </c>
      <c r="B5573">
        <v>33</v>
      </c>
      <c r="C5573" t="s">
        <v>320</v>
      </c>
      <c r="D5573" t="s">
        <v>221</v>
      </c>
      <c r="E5573" t="s">
        <v>222</v>
      </c>
      <c r="F5573">
        <v>921.44</v>
      </c>
      <c r="G5573" s="12">
        <v>5.3400000000000003E-2</v>
      </c>
      <c r="H5573" s="12">
        <v>5.3400000000000003E-2</v>
      </c>
      <c r="I5573" t="s">
        <v>243</v>
      </c>
      <c r="J5573" s="10">
        <v>45525</v>
      </c>
    </row>
    <row r="5575" spans="1:10" x14ac:dyDescent="0.35">
      <c r="A5575" t="s">
        <v>242</v>
      </c>
      <c r="B5575">
        <v>34</v>
      </c>
      <c r="C5575" t="s">
        <v>320</v>
      </c>
      <c r="D5575" t="s">
        <v>224</v>
      </c>
      <c r="E5575" t="s">
        <v>222</v>
      </c>
      <c r="F5575">
        <v>1869.33</v>
      </c>
      <c r="G5575" s="12">
        <v>5.2499999999999998E-2</v>
      </c>
      <c r="H5575" s="12">
        <v>5.2499999999999998E-2</v>
      </c>
      <c r="I5575" t="s">
        <v>244</v>
      </c>
      <c r="J5575" s="10">
        <v>45647.625</v>
      </c>
    </row>
    <row r="5577" spans="1:10" x14ac:dyDescent="0.35">
      <c r="A5577" t="s">
        <v>242</v>
      </c>
      <c r="B5577">
        <v>35</v>
      </c>
      <c r="C5577" t="s">
        <v>321</v>
      </c>
      <c r="D5577" t="s">
        <v>221</v>
      </c>
      <c r="E5577" t="s">
        <v>222</v>
      </c>
      <c r="F5577">
        <v>4920.3599999999997</v>
      </c>
      <c r="G5577">
        <v>0.29955999999999999</v>
      </c>
      <c r="H5577">
        <v>0.29955999999999999</v>
      </c>
      <c r="I5577" t="s">
        <v>243</v>
      </c>
      <c r="J5577" s="10">
        <v>45525</v>
      </c>
    </row>
    <row r="5579" spans="1:10" x14ac:dyDescent="0.35">
      <c r="A5579" t="s">
        <v>242</v>
      </c>
      <c r="B5579">
        <v>36</v>
      </c>
      <c r="C5579" t="s">
        <v>321</v>
      </c>
      <c r="D5579" t="s">
        <v>224</v>
      </c>
      <c r="E5579" t="s">
        <v>222</v>
      </c>
      <c r="F5579">
        <v>3583.3</v>
      </c>
      <c r="G5579">
        <v>0.10067</v>
      </c>
      <c r="H5579">
        <v>0.10067</v>
      </c>
      <c r="I5579" t="s">
        <v>244</v>
      </c>
      <c r="J5579" s="10">
        <v>45647.625</v>
      </c>
    </row>
    <row r="5581" spans="1:10" x14ac:dyDescent="0.35">
      <c r="A5581" t="s">
        <v>242</v>
      </c>
      <c r="B5581">
        <v>37</v>
      </c>
      <c r="C5581" t="s">
        <v>322</v>
      </c>
      <c r="D5581" t="s">
        <v>221</v>
      </c>
      <c r="E5581" t="s">
        <v>222</v>
      </c>
      <c r="F5581">
        <v>918.97</v>
      </c>
      <c r="G5581" s="12">
        <v>5.3199999999999997E-2</v>
      </c>
      <c r="H5581" s="12">
        <v>5.3199999999999997E-2</v>
      </c>
      <c r="I5581" t="s">
        <v>243</v>
      </c>
      <c r="J5581" s="10">
        <v>45525</v>
      </c>
    </row>
    <row r="5583" spans="1:10" x14ac:dyDescent="0.35">
      <c r="A5583" t="s">
        <v>242</v>
      </c>
      <c r="B5583">
        <v>38</v>
      </c>
      <c r="C5583" t="s">
        <v>322</v>
      </c>
      <c r="D5583" t="s">
        <v>224</v>
      </c>
      <c r="E5583" t="s">
        <v>222</v>
      </c>
      <c r="F5583">
        <v>1858.88</v>
      </c>
      <c r="G5583" s="12">
        <v>5.2200000000000003E-2</v>
      </c>
      <c r="H5583" s="12">
        <v>5.2200000000000003E-2</v>
      </c>
      <c r="I5583" t="s">
        <v>244</v>
      </c>
      <c r="J5583" s="10">
        <v>45647.625</v>
      </c>
    </row>
    <row r="5585" spans="1:10" x14ac:dyDescent="0.35">
      <c r="A5585" t="s">
        <v>242</v>
      </c>
      <c r="B5585">
        <v>39</v>
      </c>
      <c r="C5585" t="s">
        <v>323</v>
      </c>
      <c r="D5585" t="s">
        <v>221</v>
      </c>
      <c r="E5585" t="s">
        <v>222</v>
      </c>
      <c r="F5585">
        <v>4982.93</v>
      </c>
      <c r="G5585">
        <v>0.30387999999999998</v>
      </c>
      <c r="H5585">
        <v>0.30387999999999998</v>
      </c>
      <c r="I5585" t="s">
        <v>243</v>
      </c>
      <c r="J5585" s="10">
        <v>45525</v>
      </c>
    </row>
    <row r="5587" spans="1:10" x14ac:dyDescent="0.35">
      <c r="A5587" t="s">
        <v>242</v>
      </c>
      <c r="B5587">
        <v>40</v>
      </c>
      <c r="C5587" t="s">
        <v>323</v>
      </c>
      <c r="D5587" t="s">
        <v>224</v>
      </c>
      <c r="E5587" t="s">
        <v>222</v>
      </c>
      <c r="F5587">
        <v>3575.99</v>
      </c>
      <c r="G5587">
        <v>0.10045999999999999</v>
      </c>
      <c r="H5587">
        <v>0.10045999999999999</v>
      </c>
      <c r="I5587" t="s">
        <v>244</v>
      </c>
      <c r="J5587" s="10">
        <v>45647.625</v>
      </c>
    </row>
    <row r="5589" spans="1:10" x14ac:dyDescent="0.35">
      <c r="A5589" t="s">
        <v>242</v>
      </c>
      <c r="B5589">
        <v>41</v>
      </c>
      <c r="C5589" t="s">
        <v>324</v>
      </c>
      <c r="D5589" t="s">
        <v>221</v>
      </c>
      <c r="E5589" t="s">
        <v>222</v>
      </c>
      <c r="F5589">
        <v>785.21</v>
      </c>
      <c r="G5589" s="12">
        <v>4.7899999999999998E-2</v>
      </c>
      <c r="H5589" s="12">
        <v>4.7899999999999998E-2</v>
      </c>
      <c r="I5589" t="s">
        <v>243</v>
      </c>
      <c r="J5589" s="10">
        <v>45525</v>
      </c>
    </row>
    <row r="5591" spans="1:10" x14ac:dyDescent="0.35">
      <c r="A5591" t="s">
        <v>242</v>
      </c>
      <c r="B5591">
        <v>42</v>
      </c>
      <c r="C5591" t="s">
        <v>324</v>
      </c>
      <c r="D5591" t="s">
        <v>224</v>
      </c>
      <c r="E5591" t="s">
        <v>222</v>
      </c>
      <c r="F5591">
        <v>1246.8399999999999</v>
      </c>
      <c r="G5591" s="12">
        <v>3.5000000000000003E-2</v>
      </c>
      <c r="H5591" s="12">
        <v>3.5000000000000003E-2</v>
      </c>
      <c r="I5591" t="s">
        <v>244</v>
      </c>
      <c r="J5591" s="10">
        <v>45647.625</v>
      </c>
    </row>
    <row r="5593" spans="1:10" x14ac:dyDescent="0.35">
      <c r="A5593" t="s">
        <v>242</v>
      </c>
      <c r="B5593">
        <v>43</v>
      </c>
      <c r="C5593" t="s">
        <v>325</v>
      </c>
      <c r="D5593" t="s">
        <v>221</v>
      </c>
      <c r="E5593" t="s">
        <v>222</v>
      </c>
      <c r="F5593">
        <v>3294.38</v>
      </c>
      <c r="G5593">
        <v>0.19786999999999999</v>
      </c>
      <c r="H5593">
        <v>0.19786999999999999</v>
      </c>
      <c r="I5593" t="s">
        <v>243</v>
      </c>
      <c r="J5593" s="10">
        <v>45525</v>
      </c>
    </row>
    <row r="5595" spans="1:10" x14ac:dyDescent="0.35">
      <c r="A5595" t="s">
        <v>242</v>
      </c>
      <c r="B5595">
        <v>44</v>
      </c>
      <c r="C5595" t="s">
        <v>325</v>
      </c>
      <c r="D5595" t="s">
        <v>224</v>
      </c>
      <c r="E5595" t="s">
        <v>222</v>
      </c>
      <c r="F5595">
        <v>2802.02</v>
      </c>
      <c r="G5595" s="12">
        <v>7.8700000000000006E-2</v>
      </c>
      <c r="H5595" s="12">
        <v>7.8700000000000006E-2</v>
      </c>
      <c r="I5595" t="s">
        <v>244</v>
      </c>
      <c r="J5595" s="10">
        <v>45647.625</v>
      </c>
    </row>
    <row r="5597" spans="1:10" x14ac:dyDescent="0.35">
      <c r="A5597" t="s">
        <v>242</v>
      </c>
      <c r="B5597">
        <v>45</v>
      </c>
      <c r="C5597" t="s">
        <v>326</v>
      </c>
      <c r="D5597" t="s">
        <v>221</v>
      </c>
      <c r="E5597" t="s">
        <v>222</v>
      </c>
      <c r="F5597">
        <v>848.17</v>
      </c>
      <c r="G5597" s="12">
        <v>5.1700000000000003E-2</v>
      </c>
      <c r="H5597" s="12">
        <v>5.1700000000000003E-2</v>
      </c>
      <c r="I5597" t="s">
        <v>243</v>
      </c>
      <c r="J5597" s="10">
        <v>45525</v>
      </c>
    </row>
    <row r="5599" spans="1:10" x14ac:dyDescent="0.35">
      <c r="A5599" t="s">
        <v>242</v>
      </c>
      <c r="B5599">
        <v>46</v>
      </c>
      <c r="C5599" t="s">
        <v>326</v>
      </c>
      <c r="D5599" t="s">
        <v>224</v>
      </c>
      <c r="E5599" t="s">
        <v>222</v>
      </c>
      <c r="F5599">
        <v>1819.8</v>
      </c>
      <c r="G5599" s="12">
        <v>5.11E-2</v>
      </c>
      <c r="H5599" s="12">
        <v>5.11E-2</v>
      </c>
      <c r="I5599" t="s">
        <v>244</v>
      </c>
      <c r="J5599" s="10">
        <v>45647.625</v>
      </c>
    </row>
    <row r="5601" spans="1:10" x14ac:dyDescent="0.35">
      <c r="A5601" t="s">
        <v>242</v>
      </c>
      <c r="B5601">
        <v>47</v>
      </c>
      <c r="C5601" t="s">
        <v>327</v>
      </c>
      <c r="D5601" t="s">
        <v>221</v>
      </c>
      <c r="E5601" t="s">
        <v>222</v>
      </c>
      <c r="F5601">
        <v>7106.84</v>
      </c>
      <c r="G5601">
        <v>0.42738999999999999</v>
      </c>
      <c r="H5601">
        <v>0.42738999999999999</v>
      </c>
      <c r="I5601" t="s">
        <v>243</v>
      </c>
      <c r="J5601" s="10">
        <v>45525</v>
      </c>
    </row>
    <row r="5603" spans="1:10" x14ac:dyDescent="0.35">
      <c r="A5603" t="s">
        <v>242</v>
      </c>
      <c r="B5603">
        <v>48</v>
      </c>
      <c r="C5603" t="s">
        <v>327</v>
      </c>
      <c r="D5603" t="s">
        <v>224</v>
      </c>
      <c r="E5603" t="s">
        <v>222</v>
      </c>
      <c r="F5603">
        <v>3567.04</v>
      </c>
      <c r="G5603">
        <v>0.10020999999999999</v>
      </c>
      <c r="H5603">
        <v>0.10020999999999999</v>
      </c>
      <c r="I5603" t="s">
        <v>244</v>
      </c>
      <c r="J5603" s="10">
        <v>45647.625</v>
      </c>
    </row>
    <row r="5605" spans="1:10" x14ac:dyDescent="0.35">
      <c r="A5605" t="s">
        <v>245</v>
      </c>
      <c r="B5605">
        <v>1</v>
      </c>
      <c r="C5605" t="s">
        <v>304</v>
      </c>
      <c r="D5605" t="s">
        <v>221</v>
      </c>
      <c r="E5605" t="s">
        <v>222</v>
      </c>
      <c r="F5605">
        <v>1361.99</v>
      </c>
      <c r="G5605" s="12">
        <v>7.6799999999999993E-2</v>
      </c>
      <c r="H5605" s="12">
        <v>7.6799999999999993E-2</v>
      </c>
      <c r="I5605" t="s">
        <v>246</v>
      </c>
      <c r="J5605" s="10">
        <v>45525</v>
      </c>
    </row>
    <row r="5607" spans="1:10" x14ac:dyDescent="0.35">
      <c r="A5607" t="s">
        <v>245</v>
      </c>
      <c r="B5607">
        <v>2</v>
      </c>
      <c r="C5607" t="s">
        <v>304</v>
      </c>
      <c r="D5607" t="s">
        <v>224</v>
      </c>
      <c r="E5607" t="s">
        <v>222</v>
      </c>
      <c r="F5607">
        <v>1658.92</v>
      </c>
      <c r="G5607" s="12">
        <v>4.58E-2</v>
      </c>
      <c r="H5607" s="12">
        <v>4.58E-2</v>
      </c>
      <c r="I5607" t="s">
        <v>247</v>
      </c>
      <c r="J5607">
        <v>45648</v>
      </c>
    </row>
    <row r="5609" spans="1:10" x14ac:dyDescent="0.35">
      <c r="A5609" t="s">
        <v>245</v>
      </c>
      <c r="B5609">
        <v>3</v>
      </c>
      <c r="C5609" t="s">
        <v>305</v>
      </c>
      <c r="D5609" t="s">
        <v>221</v>
      </c>
      <c r="E5609" t="s">
        <v>222</v>
      </c>
      <c r="F5609">
        <v>4861.67</v>
      </c>
      <c r="G5609">
        <v>0.27861000000000002</v>
      </c>
      <c r="H5609">
        <v>0.27861000000000002</v>
      </c>
      <c r="I5609" t="s">
        <v>246</v>
      </c>
      <c r="J5609" s="10">
        <v>45525</v>
      </c>
    </row>
    <row r="5611" spans="1:10" x14ac:dyDescent="0.35">
      <c r="A5611" t="s">
        <v>245</v>
      </c>
      <c r="B5611">
        <v>4</v>
      </c>
      <c r="C5611" t="s">
        <v>305</v>
      </c>
      <c r="D5611" t="s">
        <v>224</v>
      </c>
      <c r="E5611" t="s">
        <v>222</v>
      </c>
      <c r="F5611">
        <v>3325.81</v>
      </c>
      <c r="G5611" s="12">
        <v>9.1700000000000004E-2</v>
      </c>
      <c r="H5611" s="12">
        <v>9.1700000000000004E-2</v>
      </c>
      <c r="I5611" t="s">
        <v>247</v>
      </c>
      <c r="J5611" s="10">
        <v>45647.625</v>
      </c>
    </row>
    <row r="5613" spans="1:10" x14ac:dyDescent="0.35">
      <c r="A5613" t="s">
        <v>245</v>
      </c>
      <c r="B5613">
        <v>5</v>
      </c>
      <c r="C5613" t="s">
        <v>306</v>
      </c>
      <c r="D5613" t="s">
        <v>221</v>
      </c>
      <c r="E5613" t="s">
        <v>222</v>
      </c>
      <c r="F5613">
        <v>1091.07</v>
      </c>
      <c r="G5613" s="12">
        <v>6.6400000000000001E-2</v>
      </c>
      <c r="H5613" s="12">
        <v>6.6400000000000001E-2</v>
      </c>
      <c r="I5613" t="s">
        <v>246</v>
      </c>
      <c r="J5613" s="10">
        <v>45525</v>
      </c>
    </row>
    <row r="5615" spans="1:10" x14ac:dyDescent="0.35">
      <c r="A5615" t="s">
        <v>245</v>
      </c>
      <c r="B5615">
        <v>6</v>
      </c>
      <c r="C5615" t="s">
        <v>306</v>
      </c>
      <c r="D5615" t="s">
        <v>224</v>
      </c>
      <c r="E5615" t="s">
        <v>222</v>
      </c>
      <c r="F5615">
        <v>960.95</v>
      </c>
      <c r="G5615" s="12">
        <v>2.6499999999999999E-2</v>
      </c>
      <c r="H5615" s="12">
        <v>2.6499999999999999E-2</v>
      </c>
      <c r="I5615" t="s">
        <v>247</v>
      </c>
      <c r="J5615">
        <v>45648</v>
      </c>
    </row>
    <row r="5617" spans="1:10" x14ac:dyDescent="0.35">
      <c r="A5617" t="s">
        <v>245</v>
      </c>
      <c r="B5617">
        <v>7</v>
      </c>
      <c r="C5617" t="s">
        <v>307</v>
      </c>
      <c r="D5617" t="s">
        <v>221</v>
      </c>
      <c r="E5617" t="s">
        <v>222</v>
      </c>
      <c r="F5617">
        <v>4101.9799999999996</v>
      </c>
      <c r="G5617">
        <v>0.24115</v>
      </c>
      <c r="H5617">
        <v>0.24115</v>
      </c>
      <c r="I5617" t="s">
        <v>246</v>
      </c>
      <c r="J5617" s="10">
        <v>45525</v>
      </c>
    </row>
    <row r="5619" spans="1:10" x14ac:dyDescent="0.35">
      <c r="A5619" t="s">
        <v>245</v>
      </c>
      <c r="B5619">
        <v>8</v>
      </c>
      <c r="C5619" t="s">
        <v>307</v>
      </c>
      <c r="D5619" t="s">
        <v>224</v>
      </c>
      <c r="E5619" t="s">
        <v>222</v>
      </c>
      <c r="F5619">
        <v>2444.9</v>
      </c>
      <c r="G5619" s="12">
        <v>6.7400000000000002E-2</v>
      </c>
      <c r="H5619" s="12">
        <v>6.7400000000000002E-2</v>
      </c>
      <c r="I5619" t="s">
        <v>247</v>
      </c>
      <c r="J5619" s="10">
        <v>45647.625</v>
      </c>
    </row>
    <row r="5621" spans="1:10" x14ac:dyDescent="0.35">
      <c r="A5621" t="s">
        <v>245</v>
      </c>
      <c r="B5621">
        <v>9</v>
      </c>
      <c r="C5621" t="s">
        <v>308</v>
      </c>
      <c r="D5621" t="s">
        <v>221</v>
      </c>
      <c r="E5621" t="s">
        <v>222</v>
      </c>
      <c r="F5621">
        <v>1462.88</v>
      </c>
      <c r="G5621" s="12">
        <v>8.4099999999999994E-2</v>
      </c>
      <c r="H5621" s="12">
        <v>8.4099999999999994E-2</v>
      </c>
      <c r="I5621" t="s">
        <v>246</v>
      </c>
      <c r="J5621" s="10">
        <v>45525</v>
      </c>
    </row>
    <row r="5623" spans="1:10" x14ac:dyDescent="0.35">
      <c r="A5623" t="s">
        <v>245</v>
      </c>
      <c r="B5623">
        <v>10</v>
      </c>
      <c r="C5623" t="s">
        <v>308</v>
      </c>
      <c r="D5623" t="s">
        <v>224</v>
      </c>
      <c r="E5623" t="s">
        <v>222</v>
      </c>
      <c r="F5623">
        <v>1679.26</v>
      </c>
      <c r="G5623" s="12">
        <v>4.6300000000000001E-2</v>
      </c>
      <c r="H5623" s="12">
        <v>4.6300000000000001E-2</v>
      </c>
      <c r="I5623" t="s">
        <v>247</v>
      </c>
      <c r="J5623" s="10">
        <v>45647.625</v>
      </c>
    </row>
    <row r="5625" spans="1:10" x14ac:dyDescent="0.35">
      <c r="A5625" t="s">
        <v>245</v>
      </c>
      <c r="B5625">
        <v>11</v>
      </c>
      <c r="C5625" t="s">
        <v>309</v>
      </c>
      <c r="D5625" t="s">
        <v>221</v>
      </c>
      <c r="E5625" t="s">
        <v>222</v>
      </c>
      <c r="F5625">
        <v>4926.55</v>
      </c>
      <c r="G5625">
        <v>0.28198000000000001</v>
      </c>
      <c r="H5625">
        <v>0.28198000000000001</v>
      </c>
      <c r="I5625" t="s">
        <v>246</v>
      </c>
      <c r="J5625" s="10">
        <v>45525</v>
      </c>
    </row>
    <row r="5627" spans="1:10" x14ac:dyDescent="0.35">
      <c r="A5627" t="s">
        <v>245</v>
      </c>
      <c r="B5627">
        <v>12</v>
      </c>
      <c r="C5627" t="s">
        <v>309</v>
      </c>
      <c r="D5627" t="s">
        <v>224</v>
      </c>
      <c r="E5627" t="s">
        <v>222</v>
      </c>
      <c r="F5627">
        <v>3310.11</v>
      </c>
      <c r="G5627" s="12">
        <v>9.1300000000000006E-2</v>
      </c>
      <c r="H5627" s="12">
        <v>9.1300000000000006E-2</v>
      </c>
      <c r="I5627" t="s">
        <v>247</v>
      </c>
      <c r="J5627" s="10">
        <v>45647.625</v>
      </c>
    </row>
    <row r="5629" spans="1:10" x14ac:dyDescent="0.35">
      <c r="A5629" t="s">
        <v>245</v>
      </c>
      <c r="B5629">
        <v>13</v>
      </c>
      <c r="C5629" t="s">
        <v>310</v>
      </c>
      <c r="D5629" t="s">
        <v>221</v>
      </c>
      <c r="E5629" t="s">
        <v>222</v>
      </c>
      <c r="F5629">
        <v>1354.51</v>
      </c>
      <c r="G5629" s="12">
        <v>7.6600000000000001E-2</v>
      </c>
      <c r="H5629" s="12">
        <v>7.6600000000000001E-2</v>
      </c>
      <c r="I5629" t="s">
        <v>246</v>
      </c>
      <c r="J5629" s="10">
        <v>45525</v>
      </c>
    </row>
    <row r="5631" spans="1:10" x14ac:dyDescent="0.35">
      <c r="A5631" t="s">
        <v>245</v>
      </c>
      <c r="B5631">
        <v>14</v>
      </c>
      <c r="C5631" t="s">
        <v>310</v>
      </c>
      <c r="D5631" t="s">
        <v>224</v>
      </c>
      <c r="E5631" t="s">
        <v>222</v>
      </c>
      <c r="F5631">
        <v>1647.36</v>
      </c>
      <c r="G5631" s="12">
        <v>4.5400000000000003E-2</v>
      </c>
      <c r="H5631" s="12">
        <v>4.5400000000000003E-2</v>
      </c>
      <c r="I5631" t="s">
        <v>247</v>
      </c>
      <c r="J5631">
        <v>45648</v>
      </c>
    </row>
    <row r="5633" spans="1:10" x14ac:dyDescent="0.35">
      <c r="A5633" t="s">
        <v>245</v>
      </c>
      <c r="B5633">
        <v>15</v>
      </c>
      <c r="C5633" t="s">
        <v>311</v>
      </c>
      <c r="D5633" t="s">
        <v>221</v>
      </c>
      <c r="E5633" t="s">
        <v>222</v>
      </c>
      <c r="F5633">
        <v>8649.25</v>
      </c>
      <c r="G5633">
        <v>0.51748000000000005</v>
      </c>
      <c r="H5633">
        <v>0.51748000000000005</v>
      </c>
      <c r="I5633" t="s">
        <v>246</v>
      </c>
      <c r="J5633" s="10">
        <v>45525</v>
      </c>
    </row>
    <row r="5635" spans="1:10" x14ac:dyDescent="0.35">
      <c r="A5635" t="s">
        <v>245</v>
      </c>
      <c r="B5635">
        <v>16</v>
      </c>
      <c r="C5635" t="s">
        <v>311</v>
      </c>
      <c r="D5635" t="s">
        <v>224</v>
      </c>
      <c r="E5635" t="s">
        <v>222</v>
      </c>
      <c r="F5635">
        <v>3314.64</v>
      </c>
      <c r="G5635" s="12">
        <v>9.1399999999999995E-2</v>
      </c>
      <c r="H5635" s="12">
        <v>9.1399999999999995E-2</v>
      </c>
      <c r="I5635" t="s">
        <v>247</v>
      </c>
      <c r="J5635" s="10">
        <v>45647.625</v>
      </c>
    </row>
    <row r="5637" spans="1:10" x14ac:dyDescent="0.35">
      <c r="A5637" t="s">
        <v>245</v>
      </c>
      <c r="B5637">
        <v>17</v>
      </c>
      <c r="C5637" t="s">
        <v>312</v>
      </c>
      <c r="D5637" t="s">
        <v>221</v>
      </c>
      <c r="E5637" t="s">
        <v>222</v>
      </c>
      <c r="F5637">
        <v>1085.98</v>
      </c>
      <c r="G5637" s="12">
        <v>6.6199999999999995E-2</v>
      </c>
      <c r="H5637" s="12">
        <v>6.6199999999999995E-2</v>
      </c>
      <c r="I5637" t="s">
        <v>246</v>
      </c>
      <c r="J5637" s="10">
        <v>45525</v>
      </c>
    </row>
    <row r="5639" spans="1:10" x14ac:dyDescent="0.35">
      <c r="A5639" t="s">
        <v>245</v>
      </c>
      <c r="B5639">
        <v>18</v>
      </c>
      <c r="C5639" t="s">
        <v>312</v>
      </c>
      <c r="D5639" t="s">
        <v>224</v>
      </c>
      <c r="E5639" t="s">
        <v>222</v>
      </c>
      <c r="F5639">
        <v>949.47</v>
      </c>
      <c r="G5639" s="12">
        <v>2.6200000000000001E-2</v>
      </c>
      <c r="H5639" s="12">
        <v>2.6200000000000001E-2</v>
      </c>
      <c r="I5639" t="s">
        <v>247</v>
      </c>
      <c r="J5639">
        <v>45648</v>
      </c>
    </row>
    <row r="5641" spans="1:10" x14ac:dyDescent="0.35">
      <c r="A5641" t="s">
        <v>245</v>
      </c>
      <c r="B5641">
        <v>19</v>
      </c>
      <c r="C5641" t="s">
        <v>313</v>
      </c>
      <c r="D5641" t="s">
        <v>221</v>
      </c>
      <c r="E5641" t="s">
        <v>222</v>
      </c>
      <c r="F5641">
        <v>8069.44</v>
      </c>
      <c r="G5641">
        <v>0.48503000000000002</v>
      </c>
      <c r="H5641">
        <v>0.48503000000000002</v>
      </c>
      <c r="I5641" t="s">
        <v>246</v>
      </c>
      <c r="J5641" s="10">
        <v>45525</v>
      </c>
    </row>
    <row r="5643" spans="1:10" x14ac:dyDescent="0.35">
      <c r="A5643" t="s">
        <v>245</v>
      </c>
      <c r="B5643">
        <v>20</v>
      </c>
      <c r="C5643" t="s">
        <v>313</v>
      </c>
      <c r="D5643" t="s">
        <v>224</v>
      </c>
      <c r="E5643" t="s">
        <v>222</v>
      </c>
      <c r="F5643">
        <v>2433.3200000000002</v>
      </c>
      <c r="G5643" s="12">
        <v>6.7100000000000007E-2</v>
      </c>
      <c r="H5643" s="12">
        <v>6.7100000000000007E-2</v>
      </c>
      <c r="I5643" t="s">
        <v>247</v>
      </c>
      <c r="J5643" s="10">
        <v>45647.625</v>
      </c>
    </row>
    <row r="5645" spans="1:10" x14ac:dyDescent="0.35">
      <c r="A5645" t="s">
        <v>245</v>
      </c>
      <c r="B5645">
        <v>21</v>
      </c>
      <c r="C5645" t="s">
        <v>314</v>
      </c>
      <c r="D5645" t="s">
        <v>221</v>
      </c>
      <c r="E5645" t="s">
        <v>222</v>
      </c>
      <c r="F5645">
        <v>1456.28</v>
      </c>
      <c r="G5645" s="12">
        <v>8.3699999999999997E-2</v>
      </c>
      <c r="H5645" s="12">
        <v>8.3699999999999997E-2</v>
      </c>
      <c r="I5645" t="s">
        <v>246</v>
      </c>
      <c r="J5645" s="10">
        <v>45525</v>
      </c>
    </row>
    <row r="5647" spans="1:10" x14ac:dyDescent="0.35">
      <c r="A5647" t="s">
        <v>245</v>
      </c>
      <c r="B5647">
        <v>22</v>
      </c>
      <c r="C5647" t="s">
        <v>314</v>
      </c>
      <c r="D5647" t="s">
        <v>224</v>
      </c>
      <c r="E5647" t="s">
        <v>222</v>
      </c>
      <c r="F5647">
        <v>1667.64</v>
      </c>
      <c r="G5647" s="12">
        <v>4.5999999999999999E-2</v>
      </c>
      <c r="H5647" s="12">
        <v>4.5999999999999999E-2</v>
      </c>
      <c r="I5647" t="s">
        <v>247</v>
      </c>
      <c r="J5647" s="10">
        <v>45647.625</v>
      </c>
    </row>
    <row r="5649" spans="1:10" x14ac:dyDescent="0.35">
      <c r="A5649" t="s">
        <v>245</v>
      </c>
      <c r="B5649">
        <v>23</v>
      </c>
      <c r="C5649" t="s">
        <v>315</v>
      </c>
      <c r="D5649" t="s">
        <v>221</v>
      </c>
      <c r="E5649" t="s">
        <v>222</v>
      </c>
      <c r="F5649">
        <v>8659.7800000000007</v>
      </c>
      <c r="G5649">
        <v>0.52042999999999995</v>
      </c>
      <c r="H5649">
        <v>0.52042999999999995</v>
      </c>
      <c r="I5649" t="s">
        <v>246</v>
      </c>
      <c r="J5649" s="10">
        <v>45525</v>
      </c>
    </row>
    <row r="5651" spans="1:10" x14ac:dyDescent="0.35">
      <c r="A5651" t="s">
        <v>245</v>
      </c>
      <c r="B5651">
        <v>24</v>
      </c>
      <c r="C5651" t="s">
        <v>315</v>
      </c>
      <c r="D5651" t="s">
        <v>224</v>
      </c>
      <c r="E5651" t="s">
        <v>222</v>
      </c>
      <c r="F5651">
        <v>3296.29</v>
      </c>
      <c r="G5651" s="12">
        <v>9.0899999999999995E-2</v>
      </c>
      <c r="H5651" s="12">
        <v>9.0899999999999995E-2</v>
      </c>
      <c r="I5651" t="s">
        <v>247</v>
      </c>
      <c r="J5651" s="10">
        <v>45647.625</v>
      </c>
    </row>
    <row r="5653" spans="1:10" x14ac:dyDescent="0.35">
      <c r="A5653" t="s">
        <v>245</v>
      </c>
      <c r="B5653">
        <v>25</v>
      </c>
      <c r="C5653" t="s">
        <v>316</v>
      </c>
      <c r="D5653" t="s">
        <v>221</v>
      </c>
      <c r="E5653" t="s">
        <v>222</v>
      </c>
      <c r="F5653">
        <v>1353.19</v>
      </c>
      <c r="G5653" s="12">
        <v>7.6399999999999996E-2</v>
      </c>
      <c r="H5653" s="12">
        <v>7.6399999999999996E-2</v>
      </c>
      <c r="I5653" t="s">
        <v>246</v>
      </c>
      <c r="J5653" s="10">
        <v>45525</v>
      </c>
    </row>
    <row r="5655" spans="1:10" x14ac:dyDescent="0.35">
      <c r="A5655" t="s">
        <v>245</v>
      </c>
      <c r="B5655">
        <v>26</v>
      </c>
      <c r="C5655" t="s">
        <v>316</v>
      </c>
      <c r="D5655" t="s">
        <v>224</v>
      </c>
      <c r="E5655" t="s">
        <v>222</v>
      </c>
      <c r="F5655">
        <v>1648.46</v>
      </c>
      <c r="G5655" s="12">
        <v>4.5499999999999999E-2</v>
      </c>
      <c r="H5655" s="12">
        <v>4.5499999999999999E-2</v>
      </c>
      <c r="I5655" t="s">
        <v>247</v>
      </c>
      <c r="J5655">
        <v>45648</v>
      </c>
    </row>
    <row r="5657" spans="1:10" x14ac:dyDescent="0.35">
      <c r="A5657" t="s">
        <v>245</v>
      </c>
      <c r="B5657">
        <v>27</v>
      </c>
      <c r="C5657" t="s">
        <v>317</v>
      </c>
      <c r="D5657" t="s">
        <v>221</v>
      </c>
      <c r="E5657" t="s">
        <v>222</v>
      </c>
      <c r="F5657">
        <v>8444.7099999999991</v>
      </c>
      <c r="G5657">
        <v>0.50439999999999996</v>
      </c>
      <c r="H5657">
        <v>0.50439999999999996</v>
      </c>
      <c r="I5657" t="s">
        <v>246</v>
      </c>
      <c r="J5657" s="10">
        <v>45525</v>
      </c>
    </row>
    <row r="5659" spans="1:10" x14ac:dyDescent="0.35">
      <c r="A5659" t="s">
        <v>245</v>
      </c>
      <c r="B5659">
        <v>28</v>
      </c>
      <c r="C5659" t="s">
        <v>317</v>
      </c>
      <c r="D5659" t="s">
        <v>224</v>
      </c>
      <c r="E5659" t="s">
        <v>222</v>
      </c>
      <c r="F5659">
        <v>3315.95</v>
      </c>
      <c r="G5659" s="12">
        <v>9.1499999999999998E-2</v>
      </c>
      <c r="H5659" s="12">
        <v>9.1499999999999998E-2</v>
      </c>
      <c r="I5659" t="s">
        <v>247</v>
      </c>
      <c r="J5659" s="10">
        <v>45647.625</v>
      </c>
    </row>
    <row r="5661" spans="1:10" x14ac:dyDescent="0.35">
      <c r="A5661" t="s">
        <v>245</v>
      </c>
      <c r="B5661">
        <v>29</v>
      </c>
      <c r="C5661" t="s">
        <v>318</v>
      </c>
      <c r="D5661" t="s">
        <v>221</v>
      </c>
      <c r="E5661" t="s">
        <v>222</v>
      </c>
      <c r="F5661">
        <v>1084.4100000000001</v>
      </c>
      <c r="G5661" s="12">
        <v>6.6100000000000006E-2</v>
      </c>
      <c r="H5661" s="12">
        <v>6.6100000000000006E-2</v>
      </c>
      <c r="I5661" t="s">
        <v>246</v>
      </c>
      <c r="J5661" s="10">
        <v>45525</v>
      </c>
    </row>
    <row r="5663" spans="1:10" x14ac:dyDescent="0.35">
      <c r="A5663" t="s">
        <v>245</v>
      </c>
      <c r="B5663">
        <v>30</v>
      </c>
      <c r="C5663" t="s">
        <v>318</v>
      </c>
      <c r="D5663" t="s">
        <v>224</v>
      </c>
      <c r="E5663" t="s">
        <v>222</v>
      </c>
      <c r="F5663">
        <v>960.95</v>
      </c>
      <c r="G5663" s="12">
        <v>2.6499999999999999E-2</v>
      </c>
      <c r="H5663" s="12">
        <v>2.6499999999999999E-2</v>
      </c>
      <c r="I5663" t="s">
        <v>247</v>
      </c>
      <c r="J5663">
        <v>45648</v>
      </c>
    </row>
    <row r="5665" spans="1:10" x14ac:dyDescent="0.35">
      <c r="A5665" t="s">
        <v>245</v>
      </c>
      <c r="B5665">
        <v>31</v>
      </c>
      <c r="C5665" t="s">
        <v>319</v>
      </c>
      <c r="D5665" t="s">
        <v>221</v>
      </c>
      <c r="E5665" t="s">
        <v>222</v>
      </c>
      <c r="F5665">
        <v>4017.14</v>
      </c>
      <c r="G5665">
        <v>0.23616000000000001</v>
      </c>
      <c r="H5665">
        <v>0.23616000000000001</v>
      </c>
      <c r="I5665" t="s">
        <v>246</v>
      </c>
      <c r="J5665" s="10">
        <v>45525</v>
      </c>
    </row>
    <row r="5667" spans="1:10" x14ac:dyDescent="0.35">
      <c r="A5667" t="s">
        <v>245</v>
      </c>
      <c r="B5667">
        <v>32</v>
      </c>
      <c r="C5667" t="s">
        <v>319</v>
      </c>
      <c r="D5667" t="s">
        <v>224</v>
      </c>
      <c r="E5667" t="s">
        <v>222</v>
      </c>
      <c r="F5667">
        <v>2444.85</v>
      </c>
      <c r="G5667" s="12">
        <v>6.7400000000000002E-2</v>
      </c>
      <c r="H5667" s="12">
        <v>6.7400000000000002E-2</v>
      </c>
      <c r="I5667" t="s">
        <v>247</v>
      </c>
      <c r="J5667" s="10">
        <v>45647.625</v>
      </c>
    </row>
    <row r="5669" spans="1:10" x14ac:dyDescent="0.35">
      <c r="A5669" t="s">
        <v>245</v>
      </c>
      <c r="B5669">
        <v>33</v>
      </c>
      <c r="C5669" t="s">
        <v>320</v>
      </c>
      <c r="D5669" t="s">
        <v>221</v>
      </c>
      <c r="E5669" t="s">
        <v>222</v>
      </c>
      <c r="F5669">
        <v>1462.46</v>
      </c>
      <c r="G5669" s="12">
        <v>8.4099999999999994E-2</v>
      </c>
      <c r="H5669" s="12">
        <v>8.4099999999999994E-2</v>
      </c>
      <c r="I5669" t="s">
        <v>246</v>
      </c>
      <c r="J5669" s="10">
        <v>45525</v>
      </c>
    </row>
    <row r="5671" spans="1:10" x14ac:dyDescent="0.35">
      <c r="A5671" t="s">
        <v>245</v>
      </c>
      <c r="B5671">
        <v>34</v>
      </c>
      <c r="C5671" t="s">
        <v>320</v>
      </c>
      <c r="D5671" t="s">
        <v>224</v>
      </c>
      <c r="E5671" t="s">
        <v>222</v>
      </c>
      <c r="F5671">
        <v>1689.94</v>
      </c>
      <c r="G5671" s="12">
        <v>4.6600000000000003E-2</v>
      </c>
      <c r="H5671" s="12">
        <v>4.6600000000000003E-2</v>
      </c>
      <c r="I5671" t="s">
        <v>247</v>
      </c>
      <c r="J5671" s="10">
        <v>45647.625</v>
      </c>
    </row>
    <row r="5673" spans="1:10" x14ac:dyDescent="0.35">
      <c r="A5673" t="s">
        <v>245</v>
      </c>
      <c r="B5673">
        <v>35</v>
      </c>
      <c r="C5673" t="s">
        <v>321</v>
      </c>
      <c r="D5673" t="s">
        <v>221</v>
      </c>
      <c r="E5673" t="s">
        <v>222</v>
      </c>
      <c r="F5673">
        <v>5561.88</v>
      </c>
      <c r="G5673">
        <v>0.33401999999999998</v>
      </c>
      <c r="H5673">
        <v>0.33401999999999998</v>
      </c>
      <c r="I5673" t="s">
        <v>246</v>
      </c>
      <c r="J5673" s="10">
        <v>45525</v>
      </c>
    </row>
    <row r="5675" spans="1:10" x14ac:dyDescent="0.35">
      <c r="A5675" t="s">
        <v>245</v>
      </c>
      <c r="B5675">
        <v>36</v>
      </c>
      <c r="C5675" t="s">
        <v>321</v>
      </c>
      <c r="D5675" t="s">
        <v>224</v>
      </c>
      <c r="E5675" t="s">
        <v>222</v>
      </c>
      <c r="F5675">
        <v>3317.58</v>
      </c>
      <c r="G5675" s="12">
        <v>9.1499999999999998E-2</v>
      </c>
      <c r="H5675" s="12">
        <v>9.1499999999999998E-2</v>
      </c>
      <c r="I5675" t="s">
        <v>247</v>
      </c>
      <c r="J5675" s="10">
        <v>45647.625</v>
      </c>
    </row>
    <row r="5677" spans="1:10" x14ac:dyDescent="0.35">
      <c r="A5677" t="s">
        <v>245</v>
      </c>
      <c r="B5677">
        <v>37</v>
      </c>
      <c r="C5677" t="s">
        <v>322</v>
      </c>
      <c r="D5677" t="s">
        <v>221</v>
      </c>
      <c r="E5677" t="s">
        <v>222</v>
      </c>
      <c r="F5677">
        <v>1461.91</v>
      </c>
      <c r="G5677" s="12">
        <v>8.4000000000000005E-2</v>
      </c>
      <c r="H5677" s="12">
        <v>8.4000000000000005E-2</v>
      </c>
      <c r="I5677" t="s">
        <v>246</v>
      </c>
      <c r="J5677" s="10">
        <v>45525</v>
      </c>
    </row>
    <row r="5679" spans="1:10" x14ac:dyDescent="0.35">
      <c r="A5679" t="s">
        <v>245</v>
      </c>
      <c r="B5679">
        <v>38</v>
      </c>
      <c r="C5679" t="s">
        <v>322</v>
      </c>
      <c r="D5679" t="s">
        <v>224</v>
      </c>
      <c r="E5679" t="s">
        <v>222</v>
      </c>
      <c r="F5679">
        <v>1678.36</v>
      </c>
      <c r="G5679" s="12">
        <v>4.6300000000000001E-2</v>
      </c>
      <c r="H5679" s="12">
        <v>4.6300000000000001E-2</v>
      </c>
      <c r="I5679" t="s">
        <v>247</v>
      </c>
      <c r="J5679" s="10">
        <v>45647.625</v>
      </c>
    </row>
    <row r="5681" spans="1:10" x14ac:dyDescent="0.35">
      <c r="A5681" t="s">
        <v>245</v>
      </c>
      <c r="B5681">
        <v>39</v>
      </c>
      <c r="C5681" t="s">
        <v>323</v>
      </c>
      <c r="D5681" t="s">
        <v>221</v>
      </c>
      <c r="E5681" t="s">
        <v>222</v>
      </c>
      <c r="F5681">
        <v>5615.93</v>
      </c>
      <c r="G5681">
        <v>0.33733000000000002</v>
      </c>
      <c r="H5681">
        <v>0.33733000000000002</v>
      </c>
      <c r="I5681" t="s">
        <v>246</v>
      </c>
      <c r="J5681" s="10">
        <v>45525</v>
      </c>
    </row>
    <row r="5683" spans="1:10" x14ac:dyDescent="0.35">
      <c r="A5683" t="s">
        <v>245</v>
      </c>
      <c r="B5683">
        <v>40</v>
      </c>
      <c r="C5683" t="s">
        <v>323</v>
      </c>
      <c r="D5683" t="s">
        <v>224</v>
      </c>
      <c r="E5683" t="s">
        <v>222</v>
      </c>
      <c r="F5683">
        <v>3308.35</v>
      </c>
      <c r="G5683" s="12">
        <v>9.1300000000000006E-2</v>
      </c>
      <c r="H5683" s="12">
        <v>9.1300000000000006E-2</v>
      </c>
      <c r="I5683" t="s">
        <v>247</v>
      </c>
      <c r="J5683" s="10">
        <v>45647.625</v>
      </c>
    </row>
    <row r="5685" spans="1:10" x14ac:dyDescent="0.35">
      <c r="A5685" t="s">
        <v>245</v>
      </c>
      <c r="B5685">
        <v>41</v>
      </c>
      <c r="C5685" t="s">
        <v>324</v>
      </c>
      <c r="D5685" t="s">
        <v>221</v>
      </c>
      <c r="E5685" t="s">
        <v>222</v>
      </c>
      <c r="F5685">
        <v>1084.3</v>
      </c>
      <c r="G5685" s="12">
        <v>6.6100000000000006E-2</v>
      </c>
      <c r="H5685" s="12">
        <v>6.6100000000000006E-2</v>
      </c>
      <c r="I5685" t="s">
        <v>246</v>
      </c>
      <c r="J5685" s="10">
        <v>45525</v>
      </c>
    </row>
    <row r="5687" spans="1:10" x14ac:dyDescent="0.35">
      <c r="A5687" t="s">
        <v>245</v>
      </c>
      <c r="B5687">
        <v>42</v>
      </c>
      <c r="C5687" t="s">
        <v>324</v>
      </c>
      <c r="D5687" t="s">
        <v>224</v>
      </c>
      <c r="E5687" t="s">
        <v>222</v>
      </c>
      <c r="F5687">
        <v>949.47</v>
      </c>
      <c r="G5687" s="12">
        <v>2.6200000000000001E-2</v>
      </c>
      <c r="H5687" s="12">
        <v>2.6200000000000001E-2</v>
      </c>
      <c r="I5687" t="s">
        <v>247</v>
      </c>
      <c r="J5687">
        <v>45648</v>
      </c>
    </row>
    <row r="5689" spans="1:10" x14ac:dyDescent="0.35">
      <c r="A5689" t="s">
        <v>245</v>
      </c>
      <c r="B5689">
        <v>43</v>
      </c>
      <c r="C5689" t="s">
        <v>325</v>
      </c>
      <c r="D5689" t="s">
        <v>221</v>
      </c>
      <c r="E5689" t="s">
        <v>222</v>
      </c>
      <c r="F5689">
        <v>4018.65</v>
      </c>
      <c r="G5689">
        <v>0.24142</v>
      </c>
      <c r="H5689">
        <v>0.24142</v>
      </c>
      <c r="I5689" t="s">
        <v>246</v>
      </c>
      <c r="J5689" s="10">
        <v>45525</v>
      </c>
    </row>
    <row r="5691" spans="1:10" x14ac:dyDescent="0.35">
      <c r="A5691" t="s">
        <v>245</v>
      </c>
      <c r="B5691">
        <v>44</v>
      </c>
      <c r="C5691" t="s">
        <v>325</v>
      </c>
      <c r="D5691" t="s">
        <v>224</v>
      </c>
      <c r="E5691" t="s">
        <v>222</v>
      </c>
      <c r="F5691">
        <v>2433.4</v>
      </c>
      <c r="G5691" s="12">
        <v>6.7100000000000007E-2</v>
      </c>
      <c r="H5691" s="12">
        <v>6.7100000000000007E-2</v>
      </c>
      <c r="I5691" t="s">
        <v>247</v>
      </c>
      <c r="J5691" s="10">
        <v>45647.625</v>
      </c>
    </row>
    <row r="5693" spans="1:10" x14ac:dyDescent="0.35">
      <c r="A5693" t="s">
        <v>245</v>
      </c>
      <c r="B5693">
        <v>45</v>
      </c>
      <c r="C5693" t="s">
        <v>326</v>
      </c>
      <c r="D5693" t="s">
        <v>221</v>
      </c>
      <c r="E5693" t="s">
        <v>222</v>
      </c>
      <c r="F5693">
        <v>1352.18</v>
      </c>
      <c r="G5693" s="12">
        <v>7.6399999999999996E-2</v>
      </c>
      <c r="H5693" s="12">
        <v>7.6399999999999996E-2</v>
      </c>
      <c r="I5693" t="s">
        <v>246</v>
      </c>
      <c r="J5693" s="10">
        <v>45525</v>
      </c>
    </row>
    <row r="5695" spans="1:10" x14ac:dyDescent="0.35">
      <c r="A5695" t="s">
        <v>245</v>
      </c>
      <c r="B5695">
        <v>46</v>
      </c>
      <c r="C5695" t="s">
        <v>326</v>
      </c>
      <c r="D5695" t="s">
        <v>224</v>
      </c>
      <c r="E5695" t="s">
        <v>222</v>
      </c>
      <c r="F5695">
        <v>1636.91</v>
      </c>
      <c r="G5695" s="12">
        <v>4.5199999999999997E-2</v>
      </c>
      <c r="H5695" s="12">
        <v>4.5199999999999997E-2</v>
      </c>
      <c r="I5695" t="s">
        <v>247</v>
      </c>
      <c r="J5695">
        <v>45648</v>
      </c>
    </row>
    <row r="5697" spans="1:10" x14ac:dyDescent="0.35">
      <c r="A5697" t="s">
        <v>245</v>
      </c>
      <c r="B5697">
        <v>47</v>
      </c>
      <c r="C5697" t="s">
        <v>327</v>
      </c>
      <c r="D5697" t="s">
        <v>221</v>
      </c>
      <c r="E5697" t="s">
        <v>222</v>
      </c>
      <c r="F5697">
        <v>8467.5300000000007</v>
      </c>
      <c r="G5697">
        <v>0.50946999999999998</v>
      </c>
      <c r="H5697">
        <v>0.50946999999999998</v>
      </c>
      <c r="I5697" t="s">
        <v>246</v>
      </c>
      <c r="J5697" s="10">
        <v>45525</v>
      </c>
    </row>
    <row r="5699" spans="1:10" x14ac:dyDescent="0.35">
      <c r="A5699" t="s">
        <v>245</v>
      </c>
      <c r="B5699">
        <v>48</v>
      </c>
      <c r="C5699" t="s">
        <v>327</v>
      </c>
      <c r="D5699" t="s">
        <v>224</v>
      </c>
      <c r="E5699" t="s">
        <v>222</v>
      </c>
      <c r="F5699">
        <v>3304.77</v>
      </c>
      <c r="G5699" s="12">
        <v>9.1200000000000003E-2</v>
      </c>
      <c r="H5699" s="12">
        <v>9.1200000000000003E-2</v>
      </c>
      <c r="I5699" t="s">
        <v>247</v>
      </c>
      <c r="J5699" s="10">
        <v>45647.625</v>
      </c>
    </row>
    <row r="5701" spans="1:10" x14ac:dyDescent="0.35">
      <c r="A5701" t="s">
        <v>248</v>
      </c>
      <c r="B5701">
        <v>1</v>
      </c>
      <c r="C5701" t="s">
        <v>304</v>
      </c>
      <c r="D5701" t="s">
        <v>221</v>
      </c>
      <c r="E5701" t="s">
        <v>222</v>
      </c>
      <c r="F5701">
        <v>1501.7</v>
      </c>
      <c r="G5701" s="12">
        <v>8.4400000000000003E-2</v>
      </c>
      <c r="H5701" s="12">
        <v>8.4400000000000003E-2</v>
      </c>
      <c r="I5701" t="s">
        <v>249</v>
      </c>
      <c r="J5701" s="10">
        <v>45525</v>
      </c>
    </row>
    <row r="5703" spans="1:10" x14ac:dyDescent="0.35">
      <c r="A5703" t="s">
        <v>248</v>
      </c>
      <c r="B5703">
        <v>2</v>
      </c>
      <c r="C5703" t="s">
        <v>304</v>
      </c>
      <c r="D5703" t="s">
        <v>224</v>
      </c>
      <c r="E5703" t="s">
        <v>222</v>
      </c>
      <c r="F5703">
        <v>1794.2</v>
      </c>
      <c r="G5703" s="12">
        <v>5.2699999999999997E-2</v>
      </c>
      <c r="H5703" s="12">
        <v>5.2699999999999997E-2</v>
      </c>
      <c r="I5703" t="s">
        <v>250</v>
      </c>
      <c r="J5703" s="10">
        <v>45312.625</v>
      </c>
    </row>
    <row r="5705" spans="1:10" x14ac:dyDescent="0.35">
      <c r="A5705" t="s">
        <v>248</v>
      </c>
      <c r="B5705">
        <v>3</v>
      </c>
      <c r="C5705" t="s">
        <v>305</v>
      </c>
      <c r="D5705" t="s">
        <v>221</v>
      </c>
      <c r="E5705" t="s">
        <v>222</v>
      </c>
      <c r="F5705">
        <v>5608.08</v>
      </c>
      <c r="G5705">
        <v>0.32142999999999999</v>
      </c>
      <c r="H5705">
        <v>0.32142999999999999</v>
      </c>
      <c r="I5705" t="s">
        <v>249</v>
      </c>
      <c r="J5705" s="10">
        <v>45525</v>
      </c>
    </row>
    <row r="5707" spans="1:10" x14ac:dyDescent="0.35">
      <c r="A5707" t="s">
        <v>248</v>
      </c>
      <c r="B5707">
        <v>4</v>
      </c>
      <c r="C5707" t="s">
        <v>305</v>
      </c>
      <c r="D5707" t="s">
        <v>224</v>
      </c>
      <c r="E5707" t="s">
        <v>222</v>
      </c>
      <c r="F5707">
        <v>3442.09</v>
      </c>
      <c r="G5707">
        <v>0.10106999999999999</v>
      </c>
      <c r="H5707">
        <v>0.10106999999999999</v>
      </c>
      <c r="I5707" t="s">
        <v>250</v>
      </c>
      <c r="J5707" s="10">
        <v>45312.1875</v>
      </c>
    </row>
    <row r="5709" spans="1:10" x14ac:dyDescent="0.35">
      <c r="A5709" t="s">
        <v>248</v>
      </c>
      <c r="B5709">
        <v>5</v>
      </c>
      <c r="C5709" t="s">
        <v>306</v>
      </c>
      <c r="D5709" t="s">
        <v>221</v>
      </c>
      <c r="E5709" t="s">
        <v>222</v>
      </c>
      <c r="F5709">
        <v>1144.97</v>
      </c>
      <c r="G5709" s="12">
        <v>6.7400000000000002E-2</v>
      </c>
      <c r="H5709" s="12">
        <v>6.7400000000000002E-2</v>
      </c>
      <c r="I5709" t="s">
        <v>249</v>
      </c>
      <c r="J5709" s="10">
        <v>45525</v>
      </c>
    </row>
    <row r="5711" spans="1:10" x14ac:dyDescent="0.35">
      <c r="A5711" t="s">
        <v>248</v>
      </c>
      <c r="B5711">
        <v>6</v>
      </c>
      <c r="C5711" t="s">
        <v>306</v>
      </c>
      <c r="D5711" t="s">
        <v>224</v>
      </c>
      <c r="E5711" t="s">
        <v>222</v>
      </c>
      <c r="F5711">
        <v>1064.8599999999999</v>
      </c>
      <c r="G5711" s="12">
        <v>3.1300000000000001E-2</v>
      </c>
      <c r="H5711" s="12">
        <v>3.1300000000000001E-2</v>
      </c>
      <c r="I5711" t="s">
        <v>250</v>
      </c>
      <c r="J5711" s="10">
        <v>45312.625</v>
      </c>
    </row>
    <row r="5713" spans="1:10" x14ac:dyDescent="0.35">
      <c r="A5713" t="s">
        <v>248</v>
      </c>
      <c r="B5713">
        <v>7</v>
      </c>
      <c r="C5713" t="s">
        <v>307</v>
      </c>
      <c r="D5713" t="s">
        <v>221</v>
      </c>
      <c r="E5713" t="s">
        <v>222</v>
      </c>
      <c r="F5713">
        <v>4749.6000000000004</v>
      </c>
      <c r="G5713">
        <v>0.27826000000000001</v>
      </c>
      <c r="H5713">
        <v>0.27826000000000001</v>
      </c>
      <c r="I5713" t="s">
        <v>249</v>
      </c>
      <c r="J5713" s="10">
        <v>45525</v>
      </c>
    </row>
    <row r="5715" spans="1:10" x14ac:dyDescent="0.35">
      <c r="A5715" t="s">
        <v>248</v>
      </c>
      <c r="B5715">
        <v>8</v>
      </c>
      <c r="C5715" t="s">
        <v>307</v>
      </c>
      <c r="D5715" t="s">
        <v>224</v>
      </c>
      <c r="E5715" t="s">
        <v>222</v>
      </c>
      <c r="F5715">
        <v>2551.98</v>
      </c>
      <c r="G5715" s="12">
        <v>7.4899999999999994E-2</v>
      </c>
      <c r="H5715" s="12">
        <v>7.4899999999999994E-2</v>
      </c>
      <c r="I5715" t="s">
        <v>250</v>
      </c>
      <c r="J5715" s="10">
        <v>45312.625</v>
      </c>
    </row>
    <row r="5717" spans="1:10" x14ac:dyDescent="0.35">
      <c r="A5717" t="s">
        <v>248</v>
      </c>
      <c r="B5717">
        <v>9</v>
      </c>
      <c r="C5717" t="s">
        <v>308</v>
      </c>
      <c r="D5717" t="s">
        <v>221</v>
      </c>
      <c r="E5717" t="s">
        <v>222</v>
      </c>
      <c r="F5717">
        <v>1574.08</v>
      </c>
      <c r="G5717" s="12">
        <v>8.9200000000000002E-2</v>
      </c>
      <c r="H5717" s="12">
        <v>8.9200000000000002E-2</v>
      </c>
      <c r="I5717" t="s">
        <v>249</v>
      </c>
      <c r="J5717" s="10">
        <v>45525</v>
      </c>
    </row>
    <row r="5719" spans="1:10" x14ac:dyDescent="0.35">
      <c r="A5719" t="s">
        <v>248</v>
      </c>
      <c r="B5719">
        <v>10</v>
      </c>
      <c r="C5719" t="s">
        <v>308</v>
      </c>
      <c r="D5719" t="s">
        <v>224</v>
      </c>
      <c r="E5719" t="s">
        <v>222</v>
      </c>
      <c r="F5719">
        <v>1829.27</v>
      </c>
      <c r="G5719" s="12">
        <v>5.3699999999999998E-2</v>
      </c>
      <c r="H5719" s="12">
        <v>5.3699999999999998E-2</v>
      </c>
      <c r="I5719" t="s">
        <v>250</v>
      </c>
      <c r="J5719" s="10">
        <v>45312.625</v>
      </c>
    </row>
    <row r="5721" spans="1:10" x14ac:dyDescent="0.35">
      <c r="A5721" t="s">
        <v>248</v>
      </c>
      <c r="B5721">
        <v>11</v>
      </c>
      <c r="C5721" t="s">
        <v>309</v>
      </c>
      <c r="D5721" t="s">
        <v>221</v>
      </c>
      <c r="E5721" t="s">
        <v>222</v>
      </c>
      <c r="F5721">
        <v>5659.97</v>
      </c>
      <c r="G5721">
        <v>0.32445000000000002</v>
      </c>
      <c r="H5721">
        <v>0.32445000000000002</v>
      </c>
      <c r="I5721" t="s">
        <v>249</v>
      </c>
      <c r="J5721" s="10">
        <v>45525</v>
      </c>
    </row>
    <row r="5723" spans="1:10" x14ac:dyDescent="0.35">
      <c r="A5723" t="s">
        <v>248</v>
      </c>
      <c r="B5723">
        <v>12</v>
      </c>
      <c r="C5723" t="s">
        <v>309</v>
      </c>
      <c r="D5723" t="s">
        <v>224</v>
      </c>
      <c r="E5723" t="s">
        <v>222</v>
      </c>
      <c r="F5723">
        <v>3436.6</v>
      </c>
      <c r="G5723">
        <v>0.1009</v>
      </c>
      <c r="H5723">
        <v>0.1009</v>
      </c>
      <c r="I5723" t="s">
        <v>250</v>
      </c>
      <c r="J5723" s="10">
        <v>45312.625</v>
      </c>
    </row>
    <row r="5725" spans="1:10" x14ac:dyDescent="0.35">
      <c r="A5725" t="s">
        <v>248</v>
      </c>
      <c r="B5725">
        <v>13</v>
      </c>
      <c r="C5725" t="s">
        <v>310</v>
      </c>
      <c r="D5725" t="s">
        <v>221</v>
      </c>
      <c r="E5725" t="s">
        <v>222</v>
      </c>
      <c r="F5725">
        <v>1497.33</v>
      </c>
      <c r="G5725" s="12">
        <v>8.4199999999999997E-2</v>
      </c>
      <c r="H5725" s="12">
        <v>8.4199999999999997E-2</v>
      </c>
      <c r="I5725" t="s">
        <v>249</v>
      </c>
      <c r="J5725" s="10">
        <v>45525</v>
      </c>
    </row>
    <row r="5727" spans="1:10" x14ac:dyDescent="0.35">
      <c r="A5727" t="s">
        <v>248</v>
      </c>
      <c r="B5727">
        <v>14</v>
      </c>
      <c r="C5727" t="s">
        <v>310</v>
      </c>
      <c r="D5727" t="s">
        <v>224</v>
      </c>
      <c r="E5727" t="s">
        <v>222</v>
      </c>
      <c r="F5727">
        <v>1790.2</v>
      </c>
      <c r="G5727" s="12">
        <v>5.2600000000000001E-2</v>
      </c>
      <c r="H5727" s="12">
        <v>5.2600000000000001E-2</v>
      </c>
      <c r="I5727" t="s">
        <v>250</v>
      </c>
      <c r="J5727" s="10">
        <v>45312.625</v>
      </c>
    </row>
    <row r="5729" spans="1:10" x14ac:dyDescent="0.35">
      <c r="A5729" t="s">
        <v>248</v>
      </c>
      <c r="B5729">
        <v>15</v>
      </c>
      <c r="C5729" t="s">
        <v>311</v>
      </c>
      <c r="D5729" t="s">
        <v>221</v>
      </c>
      <c r="E5729" t="s">
        <v>222</v>
      </c>
      <c r="F5729">
        <v>9578.91</v>
      </c>
      <c r="G5729">
        <v>0.56467000000000001</v>
      </c>
      <c r="H5729">
        <v>0.56467000000000001</v>
      </c>
      <c r="I5729" t="s">
        <v>249</v>
      </c>
      <c r="J5729" s="10">
        <v>45525</v>
      </c>
    </row>
    <row r="5731" spans="1:10" x14ac:dyDescent="0.35">
      <c r="A5731" t="s">
        <v>248</v>
      </c>
      <c r="B5731">
        <v>16</v>
      </c>
      <c r="C5731" t="s">
        <v>311</v>
      </c>
      <c r="D5731" t="s">
        <v>224</v>
      </c>
      <c r="E5731" t="s">
        <v>222</v>
      </c>
      <c r="F5731">
        <v>3436.88</v>
      </c>
      <c r="G5731">
        <v>0.10091</v>
      </c>
      <c r="H5731">
        <v>0.10091</v>
      </c>
      <c r="I5731" t="s">
        <v>250</v>
      </c>
      <c r="J5731" s="10">
        <v>45312.1875</v>
      </c>
    </row>
    <row r="5733" spans="1:10" x14ac:dyDescent="0.35">
      <c r="A5733" t="s">
        <v>248</v>
      </c>
      <c r="B5733">
        <v>17</v>
      </c>
      <c r="C5733" t="s">
        <v>312</v>
      </c>
      <c r="D5733" t="s">
        <v>221</v>
      </c>
      <c r="E5733" t="s">
        <v>222</v>
      </c>
      <c r="F5733">
        <v>1139.28</v>
      </c>
      <c r="G5733" s="12">
        <v>6.7100000000000007E-2</v>
      </c>
      <c r="H5733" s="12">
        <v>6.7100000000000007E-2</v>
      </c>
      <c r="I5733" t="s">
        <v>249</v>
      </c>
      <c r="J5733" s="10">
        <v>45525</v>
      </c>
    </row>
    <row r="5735" spans="1:10" x14ac:dyDescent="0.35">
      <c r="A5735" t="s">
        <v>248</v>
      </c>
      <c r="B5735">
        <v>18</v>
      </c>
      <c r="C5735" t="s">
        <v>312</v>
      </c>
      <c r="D5735" t="s">
        <v>224</v>
      </c>
      <c r="E5735" t="s">
        <v>222</v>
      </c>
      <c r="F5735">
        <v>1060.99</v>
      </c>
      <c r="G5735" s="12">
        <v>3.1199999999999999E-2</v>
      </c>
      <c r="H5735" s="12">
        <v>3.1199999999999999E-2</v>
      </c>
      <c r="I5735" t="s">
        <v>250</v>
      </c>
      <c r="J5735" s="10">
        <v>45312.625</v>
      </c>
    </row>
    <row r="5737" spans="1:10" x14ac:dyDescent="0.35">
      <c r="A5737" t="s">
        <v>248</v>
      </c>
      <c r="B5737">
        <v>19</v>
      </c>
      <c r="C5737" t="s">
        <v>313</v>
      </c>
      <c r="D5737" t="s">
        <v>221</v>
      </c>
      <c r="E5737" t="s">
        <v>222</v>
      </c>
      <c r="F5737">
        <v>8930.06</v>
      </c>
      <c r="G5737">
        <v>0.52642</v>
      </c>
      <c r="H5737">
        <v>0.52642</v>
      </c>
      <c r="I5737" t="s">
        <v>249</v>
      </c>
      <c r="J5737" s="10">
        <v>45525</v>
      </c>
    </row>
    <row r="5739" spans="1:10" x14ac:dyDescent="0.35">
      <c r="A5739" t="s">
        <v>248</v>
      </c>
      <c r="B5739">
        <v>20</v>
      </c>
      <c r="C5739" t="s">
        <v>313</v>
      </c>
      <c r="D5739" t="s">
        <v>224</v>
      </c>
      <c r="E5739" t="s">
        <v>222</v>
      </c>
      <c r="F5739">
        <v>2546.5500000000002</v>
      </c>
      <c r="G5739" s="12">
        <v>7.4800000000000005E-2</v>
      </c>
      <c r="H5739" s="12">
        <v>7.4800000000000005E-2</v>
      </c>
      <c r="I5739" t="s">
        <v>250</v>
      </c>
      <c r="J5739" s="10">
        <v>45312.625</v>
      </c>
    </row>
    <row r="5741" spans="1:10" x14ac:dyDescent="0.35">
      <c r="A5741" t="s">
        <v>248</v>
      </c>
      <c r="B5741">
        <v>21</v>
      </c>
      <c r="C5741" t="s">
        <v>314</v>
      </c>
      <c r="D5741" t="s">
        <v>221</v>
      </c>
      <c r="E5741" t="s">
        <v>222</v>
      </c>
      <c r="F5741">
        <v>1569.16</v>
      </c>
      <c r="G5741" s="12">
        <v>8.8900000000000007E-2</v>
      </c>
      <c r="H5741" s="12">
        <v>8.8900000000000007E-2</v>
      </c>
      <c r="I5741" t="s">
        <v>249</v>
      </c>
      <c r="J5741" s="10">
        <v>45525</v>
      </c>
    </row>
    <row r="5743" spans="1:10" x14ac:dyDescent="0.35">
      <c r="A5743" t="s">
        <v>248</v>
      </c>
      <c r="B5743">
        <v>22</v>
      </c>
      <c r="C5743" t="s">
        <v>314</v>
      </c>
      <c r="D5743" t="s">
        <v>224</v>
      </c>
      <c r="E5743" t="s">
        <v>222</v>
      </c>
      <c r="F5743">
        <v>1825.32</v>
      </c>
      <c r="G5743" s="12">
        <v>5.3600000000000002E-2</v>
      </c>
      <c r="H5743" s="12">
        <v>5.3600000000000002E-2</v>
      </c>
      <c r="I5743" t="s">
        <v>250</v>
      </c>
      <c r="J5743" s="10">
        <v>45312.625</v>
      </c>
    </row>
    <row r="5745" spans="1:10" x14ac:dyDescent="0.35">
      <c r="A5745" t="s">
        <v>248</v>
      </c>
      <c r="B5745">
        <v>23</v>
      </c>
      <c r="C5745" t="s">
        <v>315</v>
      </c>
      <c r="D5745" t="s">
        <v>221</v>
      </c>
      <c r="E5745" t="s">
        <v>222</v>
      </c>
      <c r="F5745">
        <v>9582.3799999999992</v>
      </c>
      <c r="G5745">
        <v>0.56488000000000005</v>
      </c>
      <c r="H5745">
        <v>0.56488000000000005</v>
      </c>
      <c r="I5745" t="s">
        <v>249</v>
      </c>
      <c r="J5745" s="10">
        <v>45525</v>
      </c>
    </row>
    <row r="5747" spans="1:10" x14ac:dyDescent="0.35">
      <c r="A5747" t="s">
        <v>248</v>
      </c>
      <c r="B5747">
        <v>24</v>
      </c>
      <c r="C5747" t="s">
        <v>315</v>
      </c>
      <c r="D5747" t="s">
        <v>224</v>
      </c>
      <c r="E5747" t="s">
        <v>222</v>
      </c>
      <c r="F5747">
        <v>3428.53</v>
      </c>
      <c r="G5747">
        <v>0.10067</v>
      </c>
      <c r="H5747">
        <v>0.10067</v>
      </c>
      <c r="I5747" t="s">
        <v>250</v>
      </c>
      <c r="J5747" s="10">
        <v>45312.625</v>
      </c>
    </row>
    <row r="5749" spans="1:10" x14ac:dyDescent="0.35">
      <c r="A5749" t="s">
        <v>248</v>
      </c>
      <c r="B5749">
        <v>25</v>
      </c>
      <c r="C5749" t="s">
        <v>316</v>
      </c>
      <c r="D5749" t="s">
        <v>221</v>
      </c>
      <c r="E5749" t="s">
        <v>222</v>
      </c>
      <c r="F5749">
        <v>1495.44</v>
      </c>
      <c r="G5749" s="12">
        <v>8.4000000000000005E-2</v>
      </c>
      <c r="H5749" s="12">
        <v>8.4000000000000005E-2</v>
      </c>
      <c r="I5749" t="s">
        <v>249</v>
      </c>
      <c r="J5749" s="10">
        <v>45525</v>
      </c>
    </row>
    <row r="5751" spans="1:10" x14ac:dyDescent="0.35">
      <c r="A5751" t="s">
        <v>248</v>
      </c>
      <c r="B5751">
        <v>26</v>
      </c>
      <c r="C5751" t="s">
        <v>316</v>
      </c>
      <c r="D5751" t="s">
        <v>224</v>
      </c>
      <c r="E5751" t="s">
        <v>222</v>
      </c>
      <c r="F5751">
        <v>1790.2</v>
      </c>
      <c r="G5751" s="12">
        <v>5.2600000000000001E-2</v>
      </c>
      <c r="H5751" s="12">
        <v>5.2600000000000001E-2</v>
      </c>
      <c r="I5751" t="s">
        <v>250</v>
      </c>
      <c r="J5751" s="10">
        <v>45312.625</v>
      </c>
    </row>
    <row r="5753" spans="1:10" x14ac:dyDescent="0.35">
      <c r="A5753" t="s">
        <v>248</v>
      </c>
      <c r="B5753">
        <v>27</v>
      </c>
      <c r="C5753" t="s">
        <v>317</v>
      </c>
      <c r="D5753" t="s">
        <v>221</v>
      </c>
      <c r="E5753" t="s">
        <v>222</v>
      </c>
      <c r="F5753">
        <v>9460.9500000000007</v>
      </c>
      <c r="G5753">
        <v>0.55754999999999999</v>
      </c>
      <c r="H5753">
        <v>0.55754999999999999</v>
      </c>
      <c r="I5753" t="s">
        <v>249</v>
      </c>
      <c r="J5753" s="10">
        <v>45525</v>
      </c>
    </row>
    <row r="5755" spans="1:10" x14ac:dyDescent="0.35">
      <c r="A5755" t="s">
        <v>248</v>
      </c>
      <c r="B5755">
        <v>28</v>
      </c>
      <c r="C5755" t="s">
        <v>317</v>
      </c>
      <c r="D5755" t="s">
        <v>224</v>
      </c>
      <c r="E5755" t="s">
        <v>222</v>
      </c>
      <c r="F5755">
        <v>3436.8</v>
      </c>
      <c r="G5755">
        <v>0.10091</v>
      </c>
      <c r="H5755">
        <v>0.10091</v>
      </c>
      <c r="I5755" t="s">
        <v>250</v>
      </c>
      <c r="J5755" s="10">
        <v>45312.1875</v>
      </c>
    </row>
    <row r="5757" spans="1:10" x14ac:dyDescent="0.35">
      <c r="A5757" t="s">
        <v>248</v>
      </c>
      <c r="B5757">
        <v>29</v>
      </c>
      <c r="C5757" t="s">
        <v>318</v>
      </c>
      <c r="D5757" t="s">
        <v>221</v>
      </c>
      <c r="E5757" t="s">
        <v>222</v>
      </c>
      <c r="F5757">
        <v>1138.3399999999999</v>
      </c>
      <c r="G5757" s="12">
        <v>6.7000000000000004E-2</v>
      </c>
      <c r="H5757" s="12">
        <v>6.7000000000000004E-2</v>
      </c>
      <c r="I5757" t="s">
        <v>249</v>
      </c>
      <c r="J5757" s="10">
        <v>45525</v>
      </c>
    </row>
    <row r="5759" spans="1:10" x14ac:dyDescent="0.35">
      <c r="A5759" t="s">
        <v>248</v>
      </c>
      <c r="B5759">
        <v>30</v>
      </c>
      <c r="C5759" t="s">
        <v>318</v>
      </c>
      <c r="D5759" t="s">
        <v>224</v>
      </c>
      <c r="E5759" t="s">
        <v>222</v>
      </c>
      <c r="F5759">
        <v>1060.99</v>
      </c>
      <c r="G5759" s="12">
        <v>3.1199999999999999E-2</v>
      </c>
      <c r="H5759" s="12">
        <v>3.1199999999999999E-2</v>
      </c>
      <c r="I5759" t="s">
        <v>250</v>
      </c>
      <c r="J5759" s="10">
        <v>45312.625</v>
      </c>
    </row>
    <row r="5761" spans="1:10" x14ac:dyDescent="0.35">
      <c r="A5761" t="s">
        <v>248</v>
      </c>
      <c r="B5761">
        <v>31</v>
      </c>
      <c r="C5761" t="s">
        <v>319</v>
      </c>
      <c r="D5761" t="s">
        <v>221</v>
      </c>
      <c r="E5761" t="s">
        <v>222</v>
      </c>
      <c r="F5761">
        <v>4668.74</v>
      </c>
      <c r="G5761">
        <v>0.27439000000000002</v>
      </c>
      <c r="H5761">
        <v>0.27439000000000002</v>
      </c>
      <c r="I5761" t="s">
        <v>249</v>
      </c>
      <c r="J5761" s="10">
        <v>45525</v>
      </c>
    </row>
    <row r="5763" spans="1:10" x14ac:dyDescent="0.35">
      <c r="A5763" t="s">
        <v>248</v>
      </c>
      <c r="B5763">
        <v>32</v>
      </c>
      <c r="C5763" t="s">
        <v>319</v>
      </c>
      <c r="D5763" t="s">
        <v>224</v>
      </c>
      <c r="E5763" t="s">
        <v>222</v>
      </c>
      <c r="F5763">
        <v>2546.56</v>
      </c>
      <c r="G5763" s="12">
        <v>7.4800000000000005E-2</v>
      </c>
      <c r="H5763" s="12">
        <v>7.4800000000000005E-2</v>
      </c>
      <c r="I5763" t="s">
        <v>250</v>
      </c>
      <c r="J5763" s="10">
        <v>45312.625</v>
      </c>
    </row>
    <row r="5765" spans="1:10" x14ac:dyDescent="0.35">
      <c r="A5765" t="s">
        <v>248</v>
      </c>
      <c r="B5765">
        <v>33</v>
      </c>
      <c r="C5765" t="s">
        <v>320</v>
      </c>
      <c r="D5765" t="s">
        <v>221</v>
      </c>
      <c r="E5765" t="s">
        <v>222</v>
      </c>
      <c r="F5765">
        <v>1572.58</v>
      </c>
      <c r="G5765" s="12">
        <v>8.9099999999999999E-2</v>
      </c>
      <c r="H5765" s="12">
        <v>8.9099999999999999E-2</v>
      </c>
      <c r="I5765" t="s">
        <v>249</v>
      </c>
      <c r="J5765" s="10">
        <v>45525</v>
      </c>
    </row>
    <row r="5767" spans="1:10" x14ac:dyDescent="0.35">
      <c r="A5767" t="s">
        <v>248</v>
      </c>
      <c r="B5767">
        <v>34</v>
      </c>
      <c r="C5767" t="s">
        <v>320</v>
      </c>
      <c r="D5767" t="s">
        <v>224</v>
      </c>
      <c r="E5767" t="s">
        <v>222</v>
      </c>
      <c r="F5767">
        <v>1829</v>
      </c>
      <c r="G5767" s="12">
        <v>5.3699999999999998E-2</v>
      </c>
      <c r="H5767" s="12">
        <v>5.3699999999999998E-2</v>
      </c>
      <c r="I5767" t="s">
        <v>250</v>
      </c>
      <c r="J5767" s="10">
        <v>45312.625</v>
      </c>
    </row>
    <row r="5769" spans="1:10" x14ac:dyDescent="0.35">
      <c r="A5769" t="s">
        <v>248</v>
      </c>
      <c r="B5769">
        <v>35</v>
      </c>
      <c r="C5769" t="s">
        <v>321</v>
      </c>
      <c r="D5769" t="s">
        <v>221</v>
      </c>
      <c r="E5769" t="s">
        <v>222</v>
      </c>
      <c r="F5769">
        <v>6606.44</v>
      </c>
      <c r="G5769">
        <v>0.38921</v>
      </c>
      <c r="H5769">
        <v>0.38921</v>
      </c>
      <c r="I5769" t="s">
        <v>249</v>
      </c>
      <c r="J5769" s="10">
        <v>45525</v>
      </c>
    </row>
    <row r="5771" spans="1:10" x14ac:dyDescent="0.35">
      <c r="A5771" t="s">
        <v>248</v>
      </c>
      <c r="B5771">
        <v>36</v>
      </c>
      <c r="C5771" t="s">
        <v>321</v>
      </c>
      <c r="D5771" t="s">
        <v>224</v>
      </c>
      <c r="E5771" t="s">
        <v>222</v>
      </c>
      <c r="F5771">
        <v>3433.16</v>
      </c>
      <c r="G5771">
        <v>0.1008</v>
      </c>
      <c r="H5771">
        <v>0.1008</v>
      </c>
      <c r="I5771" t="s">
        <v>250</v>
      </c>
      <c r="J5771" s="10">
        <v>45312.625</v>
      </c>
    </row>
    <row r="5773" spans="1:10" x14ac:dyDescent="0.35">
      <c r="A5773" t="s">
        <v>248</v>
      </c>
      <c r="B5773">
        <v>37</v>
      </c>
      <c r="C5773" t="s">
        <v>322</v>
      </c>
      <c r="D5773" t="s">
        <v>221</v>
      </c>
      <c r="E5773" t="s">
        <v>222</v>
      </c>
      <c r="F5773">
        <v>1572.73</v>
      </c>
      <c r="G5773" s="12">
        <v>8.9099999999999999E-2</v>
      </c>
      <c r="H5773" s="12">
        <v>8.9099999999999999E-2</v>
      </c>
      <c r="I5773" t="s">
        <v>249</v>
      </c>
      <c r="J5773" s="10">
        <v>45525</v>
      </c>
    </row>
    <row r="5775" spans="1:10" x14ac:dyDescent="0.35">
      <c r="A5775" t="s">
        <v>248</v>
      </c>
      <c r="B5775">
        <v>38</v>
      </c>
      <c r="C5775" t="s">
        <v>322</v>
      </c>
      <c r="D5775" t="s">
        <v>224</v>
      </c>
      <c r="E5775" t="s">
        <v>222</v>
      </c>
      <c r="F5775">
        <v>1829.02</v>
      </c>
      <c r="G5775" s="12">
        <v>5.3699999999999998E-2</v>
      </c>
      <c r="H5775" s="12">
        <v>5.3699999999999998E-2</v>
      </c>
      <c r="I5775" t="s">
        <v>250</v>
      </c>
      <c r="J5775" s="10">
        <v>45312.625</v>
      </c>
    </row>
    <row r="5777" spans="1:10" x14ac:dyDescent="0.35">
      <c r="A5777" t="s">
        <v>248</v>
      </c>
      <c r="B5777">
        <v>39</v>
      </c>
      <c r="C5777" t="s">
        <v>323</v>
      </c>
      <c r="D5777" t="s">
        <v>221</v>
      </c>
      <c r="E5777" t="s">
        <v>222</v>
      </c>
      <c r="F5777">
        <v>6671.38</v>
      </c>
      <c r="G5777">
        <v>0.39304</v>
      </c>
      <c r="H5777">
        <v>0.39304</v>
      </c>
      <c r="I5777" t="s">
        <v>249</v>
      </c>
      <c r="J5777" s="10">
        <v>45525</v>
      </c>
    </row>
    <row r="5779" spans="1:10" x14ac:dyDescent="0.35">
      <c r="A5779" t="s">
        <v>248</v>
      </c>
      <c r="B5779">
        <v>40</v>
      </c>
      <c r="C5779" t="s">
        <v>323</v>
      </c>
      <c r="D5779" t="s">
        <v>224</v>
      </c>
      <c r="E5779" t="s">
        <v>222</v>
      </c>
      <c r="F5779">
        <v>3435.54</v>
      </c>
      <c r="G5779">
        <v>0.10087</v>
      </c>
      <c r="H5779">
        <v>0.10087</v>
      </c>
      <c r="I5779" t="s">
        <v>250</v>
      </c>
      <c r="J5779" s="10">
        <v>45312.625</v>
      </c>
    </row>
    <row r="5781" spans="1:10" x14ac:dyDescent="0.35">
      <c r="A5781" t="s">
        <v>248</v>
      </c>
      <c r="B5781">
        <v>41</v>
      </c>
      <c r="C5781" t="s">
        <v>324</v>
      </c>
      <c r="D5781" t="s">
        <v>221</v>
      </c>
      <c r="E5781" t="s">
        <v>222</v>
      </c>
      <c r="F5781">
        <v>1138.47</v>
      </c>
      <c r="G5781" s="12">
        <v>6.7100000000000007E-2</v>
      </c>
      <c r="H5781" s="12">
        <v>6.7100000000000007E-2</v>
      </c>
      <c r="I5781" t="s">
        <v>249</v>
      </c>
      <c r="J5781" s="10">
        <v>45525</v>
      </c>
    </row>
    <row r="5783" spans="1:10" x14ac:dyDescent="0.35">
      <c r="A5783" t="s">
        <v>248</v>
      </c>
      <c r="B5783">
        <v>42</v>
      </c>
      <c r="C5783" t="s">
        <v>324</v>
      </c>
      <c r="D5783" t="s">
        <v>224</v>
      </c>
      <c r="E5783" t="s">
        <v>222</v>
      </c>
      <c r="F5783">
        <v>1060.99</v>
      </c>
      <c r="G5783" s="12">
        <v>3.1199999999999999E-2</v>
      </c>
      <c r="H5783" s="12">
        <v>3.1199999999999999E-2</v>
      </c>
      <c r="I5783" t="s">
        <v>250</v>
      </c>
      <c r="J5783" s="10">
        <v>45312.625</v>
      </c>
    </row>
    <row r="5785" spans="1:10" x14ac:dyDescent="0.35">
      <c r="A5785" t="s">
        <v>248</v>
      </c>
      <c r="B5785">
        <v>43</v>
      </c>
      <c r="C5785" t="s">
        <v>325</v>
      </c>
      <c r="D5785" t="s">
        <v>221</v>
      </c>
      <c r="E5785" t="s">
        <v>222</v>
      </c>
      <c r="F5785">
        <v>4670.2</v>
      </c>
      <c r="G5785">
        <v>0.27448</v>
      </c>
      <c r="H5785">
        <v>0.27448</v>
      </c>
      <c r="I5785" t="s">
        <v>249</v>
      </c>
      <c r="J5785" s="10">
        <v>45525</v>
      </c>
    </row>
    <row r="5787" spans="1:10" x14ac:dyDescent="0.35">
      <c r="A5787" t="s">
        <v>248</v>
      </c>
      <c r="B5787">
        <v>44</v>
      </c>
      <c r="C5787" t="s">
        <v>325</v>
      </c>
      <c r="D5787" t="s">
        <v>224</v>
      </c>
      <c r="E5787" t="s">
        <v>222</v>
      </c>
      <c r="F5787">
        <v>2546.61</v>
      </c>
      <c r="G5787" s="12">
        <v>7.4800000000000005E-2</v>
      </c>
      <c r="H5787" s="12">
        <v>7.4800000000000005E-2</v>
      </c>
      <c r="I5787" t="s">
        <v>250</v>
      </c>
      <c r="J5787" s="10">
        <v>45312.625</v>
      </c>
    </row>
    <row r="5789" spans="1:10" x14ac:dyDescent="0.35">
      <c r="A5789" t="s">
        <v>248</v>
      </c>
      <c r="B5789">
        <v>45</v>
      </c>
      <c r="C5789" t="s">
        <v>326</v>
      </c>
      <c r="D5789" t="s">
        <v>221</v>
      </c>
      <c r="E5789" t="s">
        <v>222</v>
      </c>
      <c r="F5789">
        <v>1495.49</v>
      </c>
      <c r="G5789" s="12">
        <v>8.4099999999999994E-2</v>
      </c>
      <c r="H5789" s="12">
        <v>8.4099999999999994E-2</v>
      </c>
      <c r="I5789" t="s">
        <v>249</v>
      </c>
      <c r="J5789" s="10">
        <v>45525</v>
      </c>
    </row>
    <row r="5791" spans="1:10" x14ac:dyDescent="0.35">
      <c r="A5791" t="s">
        <v>248</v>
      </c>
      <c r="B5791">
        <v>46</v>
      </c>
      <c r="C5791" t="s">
        <v>326</v>
      </c>
      <c r="D5791" t="s">
        <v>224</v>
      </c>
      <c r="E5791" t="s">
        <v>222</v>
      </c>
      <c r="F5791">
        <v>1790.2</v>
      </c>
      <c r="G5791" s="12">
        <v>5.2600000000000001E-2</v>
      </c>
      <c r="H5791" s="12">
        <v>5.2600000000000001E-2</v>
      </c>
      <c r="I5791" t="s">
        <v>250</v>
      </c>
      <c r="J5791" s="10">
        <v>45312.625</v>
      </c>
    </row>
    <row r="5793" spans="1:10" x14ac:dyDescent="0.35">
      <c r="A5793" t="s">
        <v>248</v>
      </c>
      <c r="B5793">
        <v>47</v>
      </c>
      <c r="C5793" t="s">
        <v>327</v>
      </c>
      <c r="D5793" t="s">
        <v>221</v>
      </c>
      <c r="E5793" t="s">
        <v>222</v>
      </c>
      <c r="F5793">
        <v>9481.42</v>
      </c>
      <c r="G5793">
        <v>0.55876000000000003</v>
      </c>
      <c r="H5793">
        <v>0.55876000000000003</v>
      </c>
      <c r="I5793" t="s">
        <v>249</v>
      </c>
      <c r="J5793" s="10">
        <v>45525</v>
      </c>
    </row>
    <row r="5795" spans="1:10" x14ac:dyDescent="0.35">
      <c r="A5795" t="s">
        <v>248</v>
      </c>
      <c r="B5795">
        <v>48</v>
      </c>
      <c r="C5795" t="s">
        <v>327</v>
      </c>
      <c r="D5795" t="s">
        <v>224</v>
      </c>
      <c r="E5795" t="s">
        <v>222</v>
      </c>
      <c r="F5795">
        <v>3436.83</v>
      </c>
      <c r="G5795">
        <v>0.10091</v>
      </c>
      <c r="H5795">
        <v>0.10091</v>
      </c>
      <c r="I5795" t="s">
        <v>250</v>
      </c>
      <c r="J5795" s="10">
        <v>45312.1875</v>
      </c>
    </row>
    <row r="5797" spans="1:10" x14ac:dyDescent="0.35">
      <c r="A5797" t="s">
        <v>251</v>
      </c>
      <c r="B5797">
        <v>1</v>
      </c>
      <c r="C5797" t="s">
        <v>304</v>
      </c>
      <c r="D5797" t="s">
        <v>221</v>
      </c>
      <c r="E5797" t="s">
        <v>222</v>
      </c>
      <c r="F5797">
        <v>1935.26</v>
      </c>
      <c r="G5797">
        <v>0.10800999999999999</v>
      </c>
      <c r="H5797">
        <v>0.10800999999999999</v>
      </c>
      <c r="I5797" t="s">
        <v>252</v>
      </c>
      <c r="J5797" s="10">
        <v>45525</v>
      </c>
    </row>
    <row r="5799" spans="1:10" x14ac:dyDescent="0.35">
      <c r="A5799" t="s">
        <v>251</v>
      </c>
      <c r="B5799">
        <v>2</v>
      </c>
      <c r="C5799" t="s">
        <v>304</v>
      </c>
      <c r="D5799" t="s">
        <v>224</v>
      </c>
      <c r="E5799" t="s">
        <v>222</v>
      </c>
      <c r="F5799">
        <v>1835.28</v>
      </c>
      <c r="G5799" s="12">
        <v>5.21E-2</v>
      </c>
      <c r="H5799" s="12">
        <v>5.21E-2</v>
      </c>
      <c r="I5799" t="s">
        <v>253</v>
      </c>
      <c r="J5799">
        <v>45648</v>
      </c>
    </row>
    <row r="5801" spans="1:10" x14ac:dyDescent="0.35">
      <c r="A5801" t="s">
        <v>251</v>
      </c>
      <c r="B5801">
        <v>3</v>
      </c>
      <c r="C5801" t="s">
        <v>305</v>
      </c>
      <c r="D5801" t="s">
        <v>221</v>
      </c>
      <c r="E5801" t="s">
        <v>222</v>
      </c>
      <c r="F5801">
        <v>5422.33</v>
      </c>
      <c r="G5801">
        <v>0.30259999999999998</v>
      </c>
      <c r="H5801">
        <v>0.30259999999999998</v>
      </c>
      <c r="I5801" t="s">
        <v>252</v>
      </c>
      <c r="J5801" s="10">
        <v>45525</v>
      </c>
    </row>
    <row r="5803" spans="1:10" x14ac:dyDescent="0.35">
      <c r="A5803" t="s">
        <v>251</v>
      </c>
      <c r="B5803">
        <v>4</v>
      </c>
      <c r="C5803" t="s">
        <v>305</v>
      </c>
      <c r="D5803" t="s">
        <v>224</v>
      </c>
      <c r="E5803" t="s">
        <v>222</v>
      </c>
      <c r="F5803">
        <v>3791.73</v>
      </c>
      <c r="G5803">
        <v>0.10757</v>
      </c>
      <c r="H5803">
        <v>0.10757</v>
      </c>
      <c r="I5803" t="s">
        <v>253</v>
      </c>
      <c r="J5803" s="10">
        <v>45647.625</v>
      </c>
    </row>
    <row r="5805" spans="1:10" x14ac:dyDescent="0.35">
      <c r="A5805" t="s">
        <v>251</v>
      </c>
      <c r="B5805">
        <v>5</v>
      </c>
      <c r="C5805" t="s">
        <v>306</v>
      </c>
      <c r="D5805" t="s">
        <v>221</v>
      </c>
      <c r="E5805" t="s">
        <v>222</v>
      </c>
      <c r="F5805">
        <v>1342.55</v>
      </c>
      <c r="G5805" s="12">
        <v>7.4899999999999994E-2</v>
      </c>
      <c r="H5805" s="12">
        <v>7.4899999999999994E-2</v>
      </c>
      <c r="I5805" t="s">
        <v>252</v>
      </c>
      <c r="J5805" s="10">
        <v>45525</v>
      </c>
    </row>
    <row r="5807" spans="1:10" x14ac:dyDescent="0.35">
      <c r="A5807" t="s">
        <v>251</v>
      </c>
      <c r="B5807">
        <v>6</v>
      </c>
      <c r="C5807" t="s">
        <v>306</v>
      </c>
      <c r="D5807" t="s">
        <v>224</v>
      </c>
      <c r="E5807" t="s">
        <v>222</v>
      </c>
      <c r="F5807">
        <v>1007.79</v>
      </c>
      <c r="G5807" s="12">
        <v>2.86E-2</v>
      </c>
      <c r="H5807" s="12">
        <v>2.86E-2</v>
      </c>
      <c r="I5807" t="s">
        <v>253</v>
      </c>
      <c r="J5807">
        <v>45648</v>
      </c>
    </row>
    <row r="5809" spans="1:10" x14ac:dyDescent="0.35">
      <c r="A5809" t="s">
        <v>251</v>
      </c>
      <c r="B5809">
        <v>7</v>
      </c>
      <c r="C5809" t="s">
        <v>307</v>
      </c>
      <c r="D5809" t="s">
        <v>221</v>
      </c>
      <c r="E5809" t="s">
        <v>222</v>
      </c>
      <c r="F5809">
        <v>4220.51</v>
      </c>
      <c r="G5809">
        <v>0.23554</v>
      </c>
      <c r="H5809">
        <v>0.23554</v>
      </c>
      <c r="I5809" t="s">
        <v>252</v>
      </c>
      <c r="J5809" s="10">
        <v>45525</v>
      </c>
    </row>
    <row r="5811" spans="1:10" x14ac:dyDescent="0.35">
      <c r="A5811" t="s">
        <v>251</v>
      </c>
      <c r="B5811">
        <v>8</v>
      </c>
      <c r="C5811" t="s">
        <v>307</v>
      </c>
      <c r="D5811" t="s">
        <v>224</v>
      </c>
      <c r="E5811" t="s">
        <v>222</v>
      </c>
      <c r="F5811">
        <v>2773.66</v>
      </c>
      <c r="G5811" s="12">
        <v>7.8700000000000006E-2</v>
      </c>
      <c r="H5811" s="12">
        <v>7.8700000000000006E-2</v>
      </c>
      <c r="I5811" t="s">
        <v>253</v>
      </c>
      <c r="J5811" s="10">
        <v>45647.625</v>
      </c>
    </row>
    <row r="5813" spans="1:10" x14ac:dyDescent="0.35">
      <c r="A5813" t="s">
        <v>251</v>
      </c>
      <c r="B5813">
        <v>9</v>
      </c>
      <c r="C5813" t="s">
        <v>308</v>
      </c>
      <c r="D5813" t="s">
        <v>221</v>
      </c>
      <c r="E5813" t="s">
        <v>222</v>
      </c>
      <c r="F5813">
        <v>1970.15</v>
      </c>
      <c r="G5813">
        <v>0.10997</v>
      </c>
      <c r="H5813">
        <v>0.10997</v>
      </c>
      <c r="I5813" t="s">
        <v>252</v>
      </c>
      <c r="J5813" s="10">
        <v>45525</v>
      </c>
    </row>
    <row r="5815" spans="1:10" x14ac:dyDescent="0.35">
      <c r="A5815" t="s">
        <v>251</v>
      </c>
      <c r="B5815">
        <v>10</v>
      </c>
      <c r="C5815" t="s">
        <v>308</v>
      </c>
      <c r="D5815" t="s">
        <v>224</v>
      </c>
      <c r="E5815" t="s">
        <v>222</v>
      </c>
      <c r="F5815">
        <v>1879.67</v>
      </c>
      <c r="G5815" s="12">
        <v>5.33E-2</v>
      </c>
      <c r="H5815" s="12">
        <v>5.33E-2</v>
      </c>
      <c r="I5815" t="s">
        <v>253</v>
      </c>
      <c r="J5815">
        <v>45648</v>
      </c>
    </row>
    <row r="5817" spans="1:10" x14ac:dyDescent="0.35">
      <c r="A5817" t="s">
        <v>251</v>
      </c>
      <c r="B5817">
        <v>11</v>
      </c>
      <c r="C5817" t="s">
        <v>309</v>
      </c>
      <c r="D5817" t="s">
        <v>221</v>
      </c>
      <c r="E5817" t="s">
        <v>222</v>
      </c>
      <c r="F5817">
        <v>5431.58</v>
      </c>
      <c r="G5817">
        <v>0.30312</v>
      </c>
      <c r="H5817">
        <v>0.30312</v>
      </c>
      <c r="I5817" t="s">
        <v>252</v>
      </c>
      <c r="J5817" s="10">
        <v>45525</v>
      </c>
    </row>
    <row r="5819" spans="1:10" x14ac:dyDescent="0.35">
      <c r="A5819" t="s">
        <v>251</v>
      </c>
      <c r="B5819">
        <v>12</v>
      </c>
      <c r="C5819" t="s">
        <v>309</v>
      </c>
      <c r="D5819" t="s">
        <v>224</v>
      </c>
      <c r="E5819" t="s">
        <v>222</v>
      </c>
      <c r="F5819">
        <v>3796.69</v>
      </c>
      <c r="G5819">
        <v>0.10771</v>
      </c>
      <c r="H5819">
        <v>0.10771</v>
      </c>
      <c r="I5819" t="s">
        <v>253</v>
      </c>
      <c r="J5819" s="10">
        <v>45647.625</v>
      </c>
    </row>
    <row r="5821" spans="1:10" x14ac:dyDescent="0.35">
      <c r="A5821" t="s">
        <v>251</v>
      </c>
      <c r="B5821">
        <v>13</v>
      </c>
      <c r="C5821" t="s">
        <v>310</v>
      </c>
      <c r="D5821" t="s">
        <v>221</v>
      </c>
      <c r="E5821" t="s">
        <v>222</v>
      </c>
      <c r="F5821">
        <v>1926.57</v>
      </c>
      <c r="G5821">
        <v>0.10753</v>
      </c>
      <c r="H5821">
        <v>0.10753</v>
      </c>
      <c r="I5821" t="s">
        <v>252</v>
      </c>
      <c r="J5821" s="10">
        <v>45525</v>
      </c>
    </row>
    <row r="5823" spans="1:10" x14ac:dyDescent="0.35">
      <c r="A5823" t="s">
        <v>251</v>
      </c>
      <c r="B5823">
        <v>14</v>
      </c>
      <c r="C5823" t="s">
        <v>310</v>
      </c>
      <c r="D5823" t="s">
        <v>224</v>
      </c>
      <c r="E5823" t="s">
        <v>222</v>
      </c>
      <c r="F5823">
        <v>1848.49</v>
      </c>
      <c r="G5823" s="12">
        <v>5.2400000000000002E-2</v>
      </c>
      <c r="H5823" s="12">
        <v>5.2400000000000002E-2</v>
      </c>
      <c r="I5823" t="s">
        <v>253</v>
      </c>
      <c r="J5823">
        <v>45648</v>
      </c>
    </row>
    <row r="5825" spans="1:10" x14ac:dyDescent="0.35">
      <c r="A5825" t="s">
        <v>251</v>
      </c>
      <c r="B5825">
        <v>15</v>
      </c>
      <c r="C5825" t="s">
        <v>311</v>
      </c>
      <c r="D5825" t="s">
        <v>221</v>
      </c>
      <c r="E5825" t="s">
        <v>222</v>
      </c>
      <c r="F5825">
        <v>8681.24</v>
      </c>
      <c r="G5825">
        <v>0.49635000000000001</v>
      </c>
      <c r="H5825">
        <v>0.49635000000000001</v>
      </c>
      <c r="I5825" t="s">
        <v>252</v>
      </c>
      <c r="J5825" s="10">
        <v>45525</v>
      </c>
    </row>
    <row r="5827" spans="1:10" x14ac:dyDescent="0.35">
      <c r="A5827" t="s">
        <v>251</v>
      </c>
      <c r="B5827">
        <v>16</v>
      </c>
      <c r="C5827" t="s">
        <v>311</v>
      </c>
      <c r="D5827" t="s">
        <v>224</v>
      </c>
      <c r="E5827" t="s">
        <v>222</v>
      </c>
      <c r="F5827">
        <v>3805.04</v>
      </c>
      <c r="G5827">
        <v>0.10795</v>
      </c>
      <c r="H5827">
        <v>0.10795</v>
      </c>
      <c r="I5827" t="s">
        <v>253</v>
      </c>
      <c r="J5827" s="10">
        <v>45647.625</v>
      </c>
    </row>
    <row r="5829" spans="1:10" x14ac:dyDescent="0.35">
      <c r="A5829" t="s">
        <v>251</v>
      </c>
      <c r="B5829">
        <v>17</v>
      </c>
      <c r="C5829" t="s">
        <v>312</v>
      </c>
      <c r="D5829" t="s">
        <v>221</v>
      </c>
      <c r="E5829" t="s">
        <v>222</v>
      </c>
      <c r="F5829">
        <v>1333.47</v>
      </c>
      <c r="G5829" s="12">
        <v>7.4399999999999994E-2</v>
      </c>
      <c r="H5829" s="12">
        <v>7.4399999999999994E-2</v>
      </c>
      <c r="I5829" t="s">
        <v>252</v>
      </c>
      <c r="J5829" s="10">
        <v>45525</v>
      </c>
    </row>
    <row r="5831" spans="1:10" x14ac:dyDescent="0.35">
      <c r="A5831" t="s">
        <v>251</v>
      </c>
      <c r="B5831">
        <v>18</v>
      </c>
      <c r="C5831" t="s">
        <v>312</v>
      </c>
      <c r="D5831" t="s">
        <v>224</v>
      </c>
      <c r="E5831" t="s">
        <v>222</v>
      </c>
      <c r="F5831">
        <v>1020.89</v>
      </c>
      <c r="G5831" s="12">
        <v>2.9000000000000001E-2</v>
      </c>
      <c r="H5831" s="12">
        <v>2.9000000000000001E-2</v>
      </c>
      <c r="I5831" t="s">
        <v>253</v>
      </c>
      <c r="J5831">
        <v>45648</v>
      </c>
    </row>
    <row r="5833" spans="1:10" x14ac:dyDescent="0.35">
      <c r="A5833" t="s">
        <v>251</v>
      </c>
      <c r="B5833">
        <v>19</v>
      </c>
      <c r="C5833" t="s">
        <v>313</v>
      </c>
      <c r="D5833" t="s">
        <v>221</v>
      </c>
      <c r="E5833" t="s">
        <v>222</v>
      </c>
      <c r="F5833">
        <v>7940.66</v>
      </c>
      <c r="G5833">
        <v>0.45501999999999998</v>
      </c>
      <c r="H5833">
        <v>0.45501999999999998</v>
      </c>
      <c r="I5833" t="s">
        <v>252</v>
      </c>
      <c r="J5833" s="10">
        <v>45525</v>
      </c>
    </row>
    <row r="5835" spans="1:10" x14ac:dyDescent="0.35">
      <c r="A5835" t="s">
        <v>251</v>
      </c>
      <c r="B5835">
        <v>20</v>
      </c>
      <c r="C5835" t="s">
        <v>313</v>
      </c>
      <c r="D5835" t="s">
        <v>224</v>
      </c>
      <c r="E5835" t="s">
        <v>222</v>
      </c>
      <c r="F5835">
        <v>2787.13</v>
      </c>
      <c r="G5835" s="12">
        <v>7.9100000000000004E-2</v>
      </c>
      <c r="H5835" s="12">
        <v>7.9100000000000004E-2</v>
      </c>
      <c r="I5835" t="s">
        <v>253</v>
      </c>
      <c r="J5835" s="10">
        <v>45647.625</v>
      </c>
    </row>
    <row r="5837" spans="1:10" x14ac:dyDescent="0.35">
      <c r="A5837" t="s">
        <v>251</v>
      </c>
      <c r="B5837">
        <v>21</v>
      </c>
      <c r="C5837" t="s">
        <v>314</v>
      </c>
      <c r="D5837" t="s">
        <v>221</v>
      </c>
      <c r="E5837" t="s">
        <v>222</v>
      </c>
      <c r="F5837">
        <v>1961.52</v>
      </c>
      <c r="G5837">
        <v>0.10949</v>
      </c>
      <c r="H5837">
        <v>0.10949</v>
      </c>
      <c r="I5837" t="s">
        <v>252</v>
      </c>
      <c r="J5837" s="10">
        <v>45525</v>
      </c>
    </row>
    <row r="5839" spans="1:10" x14ac:dyDescent="0.35">
      <c r="A5839" t="s">
        <v>251</v>
      </c>
      <c r="B5839">
        <v>22</v>
      </c>
      <c r="C5839" t="s">
        <v>314</v>
      </c>
      <c r="D5839" t="s">
        <v>224</v>
      </c>
      <c r="E5839" t="s">
        <v>222</v>
      </c>
      <c r="F5839">
        <v>1892.89</v>
      </c>
      <c r="G5839" s="12">
        <v>5.3699999999999998E-2</v>
      </c>
      <c r="H5839" s="12">
        <v>5.3699999999999998E-2</v>
      </c>
      <c r="I5839" t="s">
        <v>253</v>
      </c>
      <c r="J5839">
        <v>45648</v>
      </c>
    </row>
    <row r="5841" spans="1:10" x14ac:dyDescent="0.35">
      <c r="A5841" t="s">
        <v>251</v>
      </c>
      <c r="B5841">
        <v>23</v>
      </c>
      <c r="C5841" t="s">
        <v>315</v>
      </c>
      <c r="D5841" t="s">
        <v>221</v>
      </c>
      <c r="E5841" t="s">
        <v>222</v>
      </c>
      <c r="F5841">
        <v>8707.3799999999992</v>
      </c>
      <c r="G5841">
        <v>0.49804999999999999</v>
      </c>
      <c r="H5841">
        <v>0.49804999999999999</v>
      </c>
      <c r="I5841" t="s">
        <v>252</v>
      </c>
      <c r="J5841" s="10">
        <v>45525</v>
      </c>
    </row>
    <row r="5843" spans="1:10" x14ac:dyDescent="0.35">
      <c r="A5843" t="s">
        <v>251</v>
      </c>
      <c r="B5843">
        <v>24</v>
      </c>
      <c r="C5843" t="s">
        <v>315</v>
      </c>
      <c r="D5843" t="s">
        <v>224</v>
      </c>
      <c r="E5843" t="s">
        <v>222</v>
      </c>
      <c r="F5843">
        <v>3807.57</v>
      </c>
      <c r="G5843">
        <v>0.10802</v>
      </c>
      <c r="H5843">
        <v>0.10802</v>
      </c>
      <c r="I5843" t="s">
        <v>253</v>
      </c>
      <c r="J5843" s="10">
        <v>45647.625</v>
      </c>
    </row>
    <row r="5845" spans="1:10" x14ac:dyDescent="0.35">
      <c r="A5845" t="s">
        <v>251</v>
      </c>
      <c r="B5845">
        <v>25</v>
      </c>
      <c r="C5845" t="s">
        <v>316</v>
      </c>
      <c r="D5845" t="s">
        <v>221</v>
      </c>
      <c r="E5845" t="s">
        <v>222</v>
      </c>
      <c r="F5845">
        <v>1924.92</v>
      </c>
      <c r="G5845">
        <v>0.10743</v>
      </c>
      <c r="H5845">
        <v>0.10743</v>
      </c>
      <c r="I5845" t="s">
        <v>252</v>
      </c>
      <c r="J5845" s="10">
        <v>45525</v>
      </c>
    </row>
    <row r="5847" spans="1:10" x14ac:dyDescent="0.35">
      <c r="A5847" t="s">
        <v>251</v>
      </c>
      <c r="B5847">
        <v>26</v>
      </c>
      <c r="C5847" t="s">
        <v>316</v>
      </c>
      <c r="D5847" t="s">
        <v>224</v>
      </c>
      <c r="E5847" t="s">
        <v>222</v>
      </c>
      <c r="F5847">
        <v>1847.15</v>
      </c>
      <c r="G5847" s="12">
        <v>5.2400000000000002E-2</v>
      </c>
      <c r="H5847" s="12">
        <v>5.2400000000000002E-2</v>
      </c>
      <c r="I5847" t="s">
        <v>253</v>
      </c>
      <c r="J5847">
        <v>45648</v>
      </c>
    </row>
    <row r="5849" spans="1:10" x14ac:dyDescent="0.35">
      <c r="A5849" t="s">
        <v>251</v>
      </c>
      <c r="B5849">
        <v>27</v>
      </c>
      <c r="C5849" t="s">
        <v>317</v>
      </c>
      <c r="D5849" t="s">
        <v>221</v>
      </c>
      <c r="E5849" t="s">
        <v>222</v>
      </c>
      <c r="F5849">
        <v>8512.0499999999993</v>
      </c>
      <c r="G5849">
        <v>0.48375000000000001</v>
      </c>
      <c r="H5849">
        <v>0.48375000000000001</v>
      </c>
      <c r="I5849" t="s">
        <v>252</v>
      </c>
      <c r="J5849" s="10">
        <v>45525</v>
      </c>
    </row>
    <row r="5851" spans="1:10" x14ac:dyDescent="0.35">
      <c r="A5851" t="s">
        <v>251</v>
      </c>
      <c r="B5851">
        <v>28</v>
      </c>
      <c r="C5851" t="s">
        <v>317</v>
      </c>
      <c r="D5851" t="s">
        <v>224</v>
      </c>
      <c r="E5851" t="s">
        <v>222</v>
      </c>
      <c r="F5851">
        <v>3803.3</v>
      </c>
      <c r="G5851">
        <v>0.1079</v>
      </c>
      <c r="H5851">
        <v>0.1079</v>
      </c>
      <c r="I5851" t="s">
        <v>253</v>
      </c>
      <c r="J5851" s="10">
        <v>45647.625</v>
      </c>
    </row>
    <row r="5853" spans="1:10" x14ac:dyDescent="0.35">
      <c r="A5853" t="s">
        <v>251</v>
      </c>
      <c r="B5853">
        <v>29</v>
      </c>
      <c r="C5853" t="s">
        <v>318</v>
      </c>
      <c r="D5853" t="s">
        <v>221</v>
      </c>
      <c r="E5853" t="s">
        <v>222</v>
      </c>
      <c r="F5853">
        <v>1331.99</v>
      </c>
      <c r="G5853" s="12">
        <v>7.4399999999999994E-2</v>
      </c>
      <c r="H5853" s="12">
        <v>7.4399999999999994E-2</v>
      </c>
      <c r="I5853" t="s">
        <v>252</v>
      </c>
      <c r="J5853" s="10">
        <v>45525</v>
      </c>
    </row>
    <row r="5855" spans="1:10" x14ac:dyDescent="0.35">
      <c r="A5855" t="s">
        <v>251</v>
      </c>
      <c r="B5855">
        <v>30</v>
      </c>
      <c r="C5855" t="s">
        <v>318</v>
      </c>
      <c r="D5855" t="s">
        <v>224</v>
      </c>
      <c r="E5855" t="s">
        <v>222</v>
      </c>
      <c r="F5855">
        <v>1007.79</v>
      </c>
      <c r="G5855" s="12">
        <v>2.86E-2</v>
      </c>
      <c r="H5855" s="12">
        <v>2.86E-2</v>
      </c>
      <c r="I5855" t="s">
        <v>253</v>
      </c>
      <c r="J5855">
        <v>45648</v>
      </c>
    </row>
    <row r="5857" spans="1:10" x14ac:dyDescent="0.35">
      <c r="A5857" t="s">
        <v>251</v>
      </c>
      <c r="B5857">
        <v>31</v>
      </c>
      <c r="C5857" t="s">
        <v>319</v>
      </c>
      <c r="D5857" t="s">
        <v>221</v>
      </c>
      <c r="E5857" t="s">
        <v>222</v>
      </c>
      <c r="F5857">
        <v>4013.15</v>
      </c>
      <c r="G5857">
        <v>0.22397</v>
      </c>
      <c r="H5857">
        <v>0.22397</v>
      </c>
      <c r="I5857" t="s">
        <v>252</v>
      </c>
      <c r="J5857" s="10">
        <v>45525</v>
      </c>
    </row>
    <row r="5859" spans="1:10" x14ac:dyDescent="0.35">
      <c r="A5859" t="s">
        <v>251</v>
      </c>
      <c r="B5859">
        <v>32</v>
      </c>
      <c r="C5859" t="s">
        <v>319</v>
      </c>
      <c r="D5859" t="s">
        <v>224</v>
      </c>
      <c r="E5859" t="s">
        <v>222</v>
      </c>
      <c r="F5859">
        <v>2773.64</v>
      </c>
      <c r="G5859" s="12">
        <v>7.8700000000000006E-2</v>
      </c>
      <c r="H5859" s="12">
        <v>7.8700000000000006E-2</v>
      </c>
      <c r="I5859" t="s">
        <v>253</v>
      </c>
      <c r="J5859" s="10">
        <v>45647.625</v>
      </c>
    </row>
    <row r="5861" spans="1:10" x14ac:dyDescent="0.35">
      <c r="A5861" t="s">
        <v>251</v>
      </c>
      <c r="B5861">
        <v>33</v>
      </c>
      <c r="C5861" t="s">
        <v>320</v>
      </c>
      <c r="D5861" t="s">
        <v>221</v>
      </c>
      <c r="E5861" t="s">
        <v>222</v>
      </c>
      <c r="F5861">
        <v>1965.5</v>
      </c>
      <c r="G5861">
        <v>0.10971</v>
      </c>
      <c r="H5861">
        <v>0.10971</v>
      </c>
      <c r="I5861" t="s">
        <v>252</v>
      </c>
      <c r="J5861" s="10">
        <v>45525</v>
      </c>
    </row>
    <row r="5863" spans="1:10" x14ac:dyDescent="0.35">
      <c r="A5863" t="s">
        <v>251</v>
      </c>
      <c r="B5863">
        <v>34</v>
      </c>
      <c r="C5863" t="s">
        <v>320</v>
      </c>
      <c r="D5863" t="s">
        <v>224</v>
      </c>
      <c r="E5863" t="s">
        <v>222</v>
      </c>
      <c r="F5863">
        <v>1867.52</v>
      </c>
      <c r="G5863" s="12">
        <v>5.2999999999999999E-2</v>
      </c>
      <c r="H5863" s="12">
        <v>5.2999999999999999E-2</v>
      </c>
      <c r="I5863" t="s">
        <v>253</v>
      </c>
      <c r="J5863">
        <v>45648</v>
      </c>
    </row>
    <row r="5865" spans="1:10" x14ac:dyDescent="0.35">
      <c r="A5865" t="s">
        <v>251</v>
      </c>
      <c r="B5865">
        <v>35</v>
      </c>
      <c r="C5865" t="s">
        <v>321</v>
      </c>
      <c r="D5865" t="s">
        <v>221</v>
      </c>
      <c r="E5865" t="s">
        <v>222</v>
      </c>
      <c r="F5865">
        <v>5368.62</v>
      </c>
      <c r="G5865">
        <v>0.29959999999999998</v>
      </c>
      <c r="H5865">
        <v>0.29959999999999998</v>
      </c>
      <c r="I5865" t="s">
        <v>252</v>
      </c>
      <c r="J5865" s="10">
        <v>45525</v>
      </c>
    </row>
    <row r="5867" spans="1:10" x14ac:dyDescent="0.35">
      <c r="A5867" t="s">
        <v>251</v>
      </c>
      <c r="B5867">
        <v>36</v>
      </c>
      <c r="C5867" t="s">
        <v>321</v>
      </c>
      <c r="D5867" t="s">
        <v>224</v>
      </c>
      <c r="E5867" t="s">
        <v>222</v>
      </c>
      <c r="F5867">
        <v>3782.98</v>
      </c>
      <c r="G5867">
        <v>0.10732</v>
      </c>
      <c r="H5867">
        <v>0.10732</v>
      </c>
      <c r="I5867" t="s">
        <v>253</v>
      </c>
      <c r="J5867" s="10">
        <v>45647.625</v>
      </c>
    </row>
    <row r="5869" spans="1:10" x14ac:dyDescent="0.35">
      <c r="A5869" t="s">
        <v>251</v>
      </c>
      <c r="B5869">
        <v>37</v>
      </c>
      <c r="C5869" t="s">
        <v>322</v>
      </c>
      <c r="D5869" t="s">
        <v>221</v>
      </c>
      <c r="E5869" t="s">
        <v>222</v>
      </c>
      <c r="F5869">
        <v>1965.72</v>
      </c>
      <c r="G5869">
        <v>0.10972</v>
      </c>
      <c r="H5869">
        <v>0.10972</v>
      </c>
      <c r="I5869" t="s">
        <v>252</v>
      </c>
      <c r="J5869" s="10">
        <v>45525</v>
      </c>
    </row>
    <row r="5871" spans="1:10" x14ac:dyDescent="0.35">
      <c r="A5871" t="s">
        <v>251</v>
      </c>
      <c r="B5871">
        <v>38</v>
      </c>
      <c r="C5871" t="s">
        <v>322</v>
      </c>
      <c r="D5871" t="s">
        <v>224</v>
      </c>
      <c r="E5871" t="s">
        <v>222</v>
      </c>
      <c r="F5871">
        <v>1880.76</v>
      </c>
      <c r="G5871" s="12">
        <v>5.3400000000000003E-2</v>
      </c>
      <c r="H5871" s="12">
        <v>5.3400000000000003E-2</v>
      </c>
      <c r="I5871" t="s">
        <v>253</v>
      </c>
      <c r="J5871">
        <v>45648</v>
      </c>
    </row>
    <row r="5873" spans="1:10" x14ac:dyDescent="0.35">
      <c r="A5873" t="s">
        <v>251</v>
      </c>
      <c r="B5873">
        <v>39</v>
      </c>
      <c r="C5873" t="s">
        <v>323</v>
      </c>
      <c r="D5873" t="s">
        <v>221</v>
      </c>
      <c r="E5873" t="s">
        <v>222</v>
      </c>
      <c r="F5873">
        <v>5374.67</v>
      </c>
      <c r="G5873">
        <v>0.29993999999999998</v>
      </c>
      <c r="H5873">
        <v>0.29993999999999998</v>
      </c>
      <c r="I5873" t="s">
        <v>252</v>
      </c>
      <c r="J5873" s="10">
        <v>45525</v>
      </c>
    </row>
    <row r="5875" spans="1:10" x14ac:dyDescent="0.35">
      <c r="A5875" t="s">
        <v>251</v>
      </c>
      <c r="B5875">
        <v>40</v>
      </c>
      <c r="C5875" t="s">
        <v>323</v>
      </c>
      <c r="D5875" t="s">
        <v>224</v>
      </c>
      <c r="E5875" t="s">
        <v>222</v>
      </c>
      <c r="F5875">
        <v>3798.48</v>
      </c>
      <c r="G5875">
        <v>0.10775999999999999</v>
      </c>
      <c r="H5875">
        <v>0.10775999999999999</v>
      </c>
      <c r="I5875" t="s">
        <v>253</v>
      </c>
      <c r="J5875" s="10">
        <v>45647.625</v>
      </c>
    </row>
    <row r="5877" spans="1:10" x14ac:dyDescent="0.35">
      <c r="A5877" t="s">
        <v>251</v>
      </c>
      <c r="B5877">
        <v>41</v>
      </c>
      <c r="C5877" t="s">
        <v>324</v>
      </c>
      <c r="D5877" t="s">
        <v>221</v>
      </c>
      <c r="E5877" t="s">
        <v>222</v>
      </c>
      <c r="F5877">
        <v>1332.25</v>
      </c>
      <c r="G5877" s="12">
        <v>7.4399999999999994E-2</v>
      </c>
      <c r="H5877" s="12">
        <v>7.4399999999999994E-2</v>
      </c>
      <c r="I5877" t="s">
        <v>252</v>
      </c>
      <c r="J5877" s="10">
        <v>45525</v>
      </c>
    </row>
    <row r="5879" spans="1:10" x14ac:dyDescent="0.35">
      <c r="A5879" t="s">
        <v>251</v>
      </c>
      <c r="B5879">
        <v>42</v>
      </c>
      <c r="C5879" t="s">
        <v>324</v>
      </c>
      <c r="D5879" t="s">
        <v>224</v>
      </c>
      <c r="E5879" t="s">
        <v>222</v>
      </c>
      <c r="F5879">
        <v>1020.9</v>
      </c>
      <c r="G5879" s="12">
        <v>2.9000000000000001E-2</v>
      </c>
      <c r="H5879" s="12">
        <v>2.9000000000000001E-2</v>
      </c>
      <c r="I5879" t="s">
        <v>253</v>
      </c>
      <c r="J5879">
        <v>45648</v>
      </c>
    </row>
    <row r="5881" spans="1:10" x14ac:dyDescent="0.35">
      <c r="A5881" t="s">
        <v>251</v>
      </c>
      <c r="B5881">
        <v>43</v>
      </c>
      <c r="C5881" t="s">
        <v>325</v>
      </c>
      <c r="D5881" t="s">
        <v>221</v>
      </c>
      <c r="E5881" t="s">
        <v>222</v>
      </c>
      <c r="F5881">
        <v>4026.23</v>
      </c>
      <c r="G5881">
        <v>0.22978000000000001</v>
      </c>
      <c r="H5881">
        <v>0.22978000000000001</v>
      </c>
      <c r="I5881" t="s">
        <v>252</v>
      </c>
      <c r="J5881" s="10">
        <v>45525</v>
      </c>
    </row>
    <row r="5883" spans="1:10" x14ac:dyDescent="0.35">
      <c r="A5883" t="s">
        <v>251</v>
      </c>
      <c r="B5883">
        <v>44</v>
      </c>
      <c r="C5883" t="s">
        <v>325</v>
      </c>
      <c r="D5883" t="s">
        <v>224</v>
      </c>
      <c r="E5883" t="s">
        <v>222</v>
      </c>
      <c r="F5883">
        <v>2787.22</v>
      </c>
      <c r="G5883" s="12">
        <v>7.9100000000000004E-2</v>
      </c>
      <c r="H5883" s="12">
        <v>7.9100000000000004E-2</v>
      </c>
      <c r="I5883" t="s">
        <v>253</v>
      </c>
      <c r="J5883" s="10">
        <v>45647.625</v>
      </c>
    </row>
    <row r="5885" spans="1:10" x14ac:dyDescent="0.35">
      <c r="A5885" t="s">
        <v>251</v>
      </c>
      <c r="B5885">
        <v>45</v>
      </c>
      <c r="C5885" t="s">
        <v>326</v>
      </c>
      <c r="D5885" t="s">
        <v>221</v>
      </c>
      <c r="E5885" t="s">
        <v>222</v>
      </c>
      <c r="F5885">
        <v>1925.11</v>
      </c>
      <c r="G5885">
        <v>0.10743999999999999</v>
      </c>
      <c r="H5885">
        <v>0.10743999999999999</v>
      </c>
      <c r="I5885" t="s">
        <v>252</v>
      </c>
      <c r="J5885" s="10">
        <v>45525</v>
      </c>
    </row>
    <row r="5887" spans="1:10" x14ac:dyDescent="0.35">
      <c r="A5887" t="s">
        <v>251</v>
      </c>
      <c r="B5887">
        <v>46</v>
      </c>
      <c r="C5887" t="s">
        <v>326</v>
      </c>
      <c r="D5887" t="s">
        <v>224</v>
      </c>
      <c r="E5887" t="s">
        <v>222</v>
      </c>
      <c r="F5887">
        <v>1860.37</v>
      </c>
      <c r="G5887" s="12">
        <v>5.28E-2</v>
      </c>
      <c r="H5887" s="12">
        <v>5.28E-2</v>
      </c>
      <c r="I5887" t="s">
        <v>253</v>
      </c>
      <c r="J5887">
        <v>45648</v>
      </c>
    </row>
    <row r="5889" spans="1:10" x14ac:dyDescent="0.35">
      <c r="A5889" t="s">
        <v>251</v>
      </c>
      <c r="B5889">
        <v>47</v>
      </c>
      <c r="C5889" t="s">
        <v>327</v>
      </c>
      <c r="D5889" t="s">
        <v>221</v>
      </c>
      <c r="E5889" t="s">
        <v>222</v>
      </c>
      <c r="F5889">
        <v>8542.23</v>
      </c>
      <c r="G5889">
        <v>0.48547000000000001</v>
      </c>
      <c r="H5889">
        <v>0.48547000000000001</v>
      </c>
      <c r="I5889" t="s">
        <v>252</v>
      </c>
      <c r="J5889" s="10">
        <v>45525</v>
      </c>
    </row>
    <row r="5891" spans="1:10" x14ac:dyDescent="0.35">
      <c r="A5891" t="s">
        <v>251</v>
      </c>
      <c r="B5891">
        <v>48</v>
      </c>
      <c r="C5891" t="s">
        <v>327</v>
      </c>
      <c r="D5891" t="s">
        <v>224</v>
      </c>
      <c r="E5891" t="s">
        <v>222</v>
      </c>
      <c r="F5891">
        <v>3816.61</v>
      </c>
      <c r="G5891">
        <v>0.10828</v>
      </c>
      <c r="H5891">
        <v>0.10828</v>
      </c>
      <c r="I5891" t="s">
        <v>253</v>
      </c>
      <c r="J5891" s="10">
        <v>45647.625</v>
      </c>
    </row>
    <row r="5893" spans="1:10" x14ac:dyDescent="0.35">
      <c r="A5893" t="s">
        <v>254</v>
      </c>
      <c r="B5893">
        <v>1</v>
      </c>
      <c r="C5893" t="s">
        <v>304</v>
      </c>
      <c r="D5893" t="s">
        <v>221</v>
      </c>
      <c r="E5893" t="s">
        <v>222</v>
      </c>
      <c r="F5893">
        <v>2324.58</v>
      </c>
      <c r="G5893">
        <v>0.13338</v>
      </c>
      <c r="H5893">
        <v>0.13338</v>
      </c>
      <c r="I5893" t="s">
        <v>255</v>
      </c>
      <c r="J5893" s="10">
        <v>45494</v>
      </c>
    </row>
    <row r="5895" spans="1:10" x14ac:dyDescent="0.35">
      <c r="A5895" t="s">
        <v>254</v>
      </c>
      <c r="B5895">
        <v>2</v>
      </c>
      <c r="C5895" t="s">
        <v>304</v>
      </c>
      <c r="D5895" t="s">
        <v>224</v>
      </c>
      <c r="E5895" t="s">
        <v>222</v>
      </c>
      <c r="F5895">
        <v>774.34</v>
      </c>
      <c r="G5895" s="12">
        <v>2.12E-2</v>
      </c>
      <c r="H5895" s="12">
        <v>2.12E-2</v>
      </c>
      <c r="I5895" t="s">
        <v>256</v>
      </c>
      <c r="J5895" s="10">
        <v>45647.958333333336</v>
      </c>
    </row>
    <row r="5897" spans="1:10" x14ac:dyDescent="0.35">
      <c r="A5897" t="s">
        <v>254</v>
      </c>
      <c r="B5897">
        <v>3</v>
      </c>
      <c r="C5897" t="s">
        <v>305</v>
      </c>
      <c r="D5897" t="s">
        <v>221</v>
      </c>
      <c r="E5897" t="s">
        <v>222</v>
      </c>
      <c r="F5897">
        <v>6458.99</v>
      </c>
      <c r="G5897">
        <v>0.37501000000000001</v>
      </c>
      <c r="H5897">
        <v>0.37501000000000001</v>
      </c>
      <c r="I5897" t="s">
        <v>255</v>
      </c>
      <c r="J5897" s="10">
        <v>45494</v>
      </c>
    </row>
    <row r="5899" spans="1:10" x14ac:dyDescent="0.35">
      <c r="A5899" t="s">
        <v>254</v>
      </c>
      <c r="B5899">
        <v>4</v>
      </c>
      <c r="C5899" t="s">
        <v>305</v>
      </c>
      <c r="D5899" t="s">
        <v>224</v>
      </c>
      <c r="E5899" t="s">
        <v>222</v>
      </c>
      <c r="F5899">
        <v>4534.7700000000004</v>
      </c>
      <c r="G5899">
        <v>0.12393999999999999</v>
      </c>
      <c r="H5899">
        <v>0.12393999999999999</v>
      </c>
      <c r="I5899" t="s">
        <v>256</v>
      </c>
      <c r="J5899" s="10">
        <v>45647.333333333336</v>
      </c>
    </row>
    <row r="5901" spans="1:10" x14ac:dyDescent="0.35">
      <c r="A5901" t="s">
        <v>254</v>
      </c>
      <c r="B5901">
        <v>5</v>
      </c>
      <c r="C5901" t="s">
        <v>306</v>
      </c>
      <c r="D5901" t="s">
        <v>221</v>
      </c>
      <c r="E5901" t="s">
        <v>222</v>
      </c>
      <c r="F5901">
        <v>1692.96</v>
      </c>
      <c r="G5901">
        <v>0.1013</v>
      </c>
      <c r="H5901">
        <v>0.1013</v>
      </c>
      <c r="I5901" t="s">
        <v>255</v>
      </c>
      <c r="J5901" s="10">
        <v>45494</v>
      </c>
    </row>
    <row r="5903" spans="1:10" x14ac:dyDescent="0.35">
      <c r="A5903" t="s">
        <v>254</v>
      </c>
      <c r="B5903">
        <v>6</v>
      </c>
      <c r="C5903" t="s">
        <v>306</v>
      </c>
      <c r="D5903" t="s">
        <v>224</v>
      </c>
      <c r="E5903" t="s">
        <v>222</v>
      </c>
      <c r="F5903">
        <v>0</v>
      </c>
      <c r="G5903">
        <v>0</v>
      </c>
      <c r="H5903">
        <v>0</v>
      </c>
      <c r="J5903" s="11">
        <v>0</v>
      </c>
    </row>
    <row r="5905" spans="1:10" x14ac:dyDescent="0.35">
      <c r="A5905" t="s">
        <v>254</v>
      </c>
      <c r="B5905">
        <v>7</v>
      </c>
      <c r="C5905" t="s">
        <v>307</v>
      </c>
      <c r="D5905" t="s">
        <v>221</v>
      </c>
      <c r="E5905" t="s">
        <v>222</v>
      </c>
      <c r="F5905">
        <v>5284.41</v>
      </c>
      <c r="G5905">
        <v>0.31923000000000001</v>
      </c>
      <c r="H5905">
        <v>0.31923000000000001</v>
      </c>
      <c r="I5905" t="s">
        <v>255</v>
      </c>
      <c r="J5905" s="10">
        <v>45494</v>
      </c>
    </row>
    <row r="5907" spans="1:10" x14ac:dyDescent="0.35">
      <c r="A5907" t="s">
        <v>254</v>
      </c>
      <c r="B5907">
        <v>8</v>
      </c>
      <c r="C5907" t="s">
        <v>307</v>
      </c>
      <c r="D5907" t="s">
        <v>224</v>
      </c>
      <c r="E5907" t="s">
        <v>222</v>
      </c>
      <c r="F5907">
        <v>3310.7</v>
      </c>
      <c r="G5907" s="12">
        <v>9.0399999999999994E-2</v>
      </c>
      <c r="H5907" s="12">
        <v>9.0399999999999994E-2</v>
      </c>
      <c r="I5907" t="s">
        <v>256</v>
      </c>
      <c r="J5907" s="10">
        <v>45647.333333333336</v>
      </c>
    </row>
    <row r="5909" spans="1:10" x14ac:dyDescent="0.35">
      <c r="A5909" t="s">
        <v>254</v>
      </c>
      <c r="B5909">
        <v>9</v>
      </c>
      <c r="C5909" t="s">
        <v>308</v>
      </c>
      <c r="D5909" t="s">
        <v>221</v>
      </c>
      <c r="E5909" t="s">
        <v>222</v>
      </c>
      <c r="F5909">
        <v>2389.62</v>
      </c>
      <c r="G5909">
        <v>0.14133000000000001</v>
      </c>
      <c r="H5909">
        <v>0.14133000000000001</v>
      </c>
      <c r="I5909" t="s">
        <v>255</v>
      </c>
      <c r="J5909" s="10">
        <v>45494</v>
      </c>
    </row>
    <row r="5911" spans="1:10" x14ac:dyDescent="0.35">
      <c r="A5911" t="s">
        <v>254</v>
      </c>
      <c r="B5911">
        <v>10</v>
      </c>
      <c r="C5911" t="s">
        <v>308</v>
      </c>
      <c r="D5911" t="s">
        <v>224</v>
      </c>
      <c r="E5911" t="s">
        <v>222</v>
      </c>
      <c r="F5911">
        <v>996.68</v>
      </c>
      <c r="G5911" s="12">
        <v>2.7300000000000001E-2</v>
      </c>
      <c r="H5911" s="12">
        <v>2.7300000000000001E-2</v>
      </c>
      <c r="I5911" t="s">
        <v>256</v>
      </c>
      <c r="J5911" s="10">
        <v>45647.666666666664</v>
      </c>
    </row>
    <row r="5913" spans="1:10" x14ac:dyDescent="0.35">
      <c r="A5913" t="s">
        <v>254</v>
      </c>
      <c r="B5913">
        <v>11</v>
      </c>
      <c r="C5913" t="s">
        <v>309</v>
      </c>
      <c r="D5913" t="s">
        <v>221</v>
      </c>
      <c r="E5913" t="s">
        <v>222</v>
      </c>
      <c r="F5913">
        <v>6533.13</v>
      </c>
      <c r="G5913">
        <v>0.38589000000000001</v>
      </c>
      <c r="H5913">
        <v>0.38589000000000001</v>
      </c>
      <c r="I5913" t="s">
        <v>255</v>
      </c>
      <c r="J5913" s="10">
        <v>45494</v>
      </c>
    </row>
    <row r="5915" spans="1:10" x14ac:dyDescent="0.35">
      <c r="A5915" t="s">
        <v>254</v>
      </c>
      <c r="B5915">
        <v>12</v>
      </c>
      <c r="C5915" t="s">
        <v>309</v>
      </c>
      <c r="D5915" t="s">
        <v>224</v>
      </c>
      <c r="E5915" t="s">
        <v>222</v>
      </c>
      <c r="F5915">
        <v>4538.03</v>
      </c>
      <c r="G5915">
        <v>0.12401</v>
      </c>
      <c r="H5915">
        <v>0.12401</v>
      </c>
      <c r="I5915" t="s">
        <v>256</v>
      </c>
      <c r="J5915" s="10">
        <v>45647.333333333336</v>
      </c>
    </row>
    <row r="5917" spans="1:10" x14ac:dyDescent="0.35">
      <c r="A5917" t="s">
        <v>254</v>
      </c>
      <c r="B5917">
        <v>13</v>
      </c>
      <c r="C5917" t="s">
        <v>310</v>
      </c>
      <c r="D5917" t="s">
        <v>221</v>
      </c>
      <c r="E5917" t="s">
        <v>222</v>
      </c>
      <c r="F5917">
        <v>2315.7800000000002</v>
      </c>
      <c r="G5917">
        <v>0.13286999999999999</v>
      </c>
      <c r="H5917">
        <v>0.13286999999999999</v>
      </c>
      <c r="I5917" t="s">
        <v>255</v>
      </c>
      <c r="J5917" s="10">
        <v>45494</v>
      </c>
    </row>
    <row r="5919" spans="1:10" x14ac:dyDescent="0.35">
      <c r="A5919" t="s">
        <v>254</v>
      </c>
      <c r="B5919">
        <v>14</v>
      </c>
      <c r="C5919" t="s">
        <v>310</v>
      </c>
      <c r="D5919" t="s">
        <v>224</v>
      </c>
      <c r="E5919" t="s">
        <v>222</v>
      </c>
      <c r="F5919">
        <v>771.13</v>
      </c>
      <c r="G5919" s="12">
        <v>2.1100000000000001E-2</v>
      </c>
      <c r="H5919" s="12">
        <v>2.1100000000000001E-2</v>
      </c>
      <c r="I5919" t="s">
        <v>256</v>
      </c>
      <c r="J5919" s="10">
        <v>45647.958333333336</v>
      </c>
    </row>
    <row r="5921" spans="1:10" x14ac:dyDescent="0.35">
      <c r="A5921" t="s">
        <v>254</v>
      </c>
      <c r="B5921">
        <v>15</v>
      </c>
      <c r="C5921" t="s">
        <v>311</v>
      </c>
      <c r="D5921" t="s">
        <v>221</v>
      </c>
      <c r="E5921" t="s">
        <v>222</v>
      </c>
      <c r="F5921">
        <v>9763.15</v>
      </c>
      <c r="G5921">
        <v>0.60131999999999997</v>
      </c>
      <c r="H5921">
        <v>0.60131999999999997</v>
      </c>
      <c r="I5921" t="s">
        <v>255</v>
      </c>
      <c r="J5921" s="10">
        <v>45494</v>
      </c>
    </row>
    <row r="5923" spans="1:10" x14ac:dyDescent="0.35">
      <c r="A5923" t="s">
        <v>254</v>
      </c>
      <c r="B5923">
        <v>16</v>
      </c>
      <c r="C5923" t="s">
        <v>311</v>
      </c>
      <c r="D5923" t="s">
        <v>224</v>
      </c>
      <c r="E5923" t="s">
        <v>222</v>
      </c>
      <c r="F5923">
        <v>4536.25</v>
      </c>
      <c r="G5923">
        <v>0.12398000000000001</v>
      </c>
      <c r="H5923">
        <v>0.12398000000000001</v>
      </c>
      <c r="I5923" t="s">
        <v>256</v>
      </c>
      <c r="J5923" s="10">
        <v>45647.333333333336</v>
      </c>
    </row>
    <row r="5925" spans="1:10" x14ac:dyDescent="0.35">
      <c r="A5925" t="s">
        <v>254</v>
      </c>
      <c r="B5925">
        <v>17</v>
      </c>
      <c r="C5925" t="s">
        <v>312</v>
      </c>
      <c r="D5925" t="s">
        <v>221</v>
      </c>
      <c r="E5925" t="s">
        <v>222</v>
      </c>
      <c r="F5925">
        <v>1684.18</v>
      </c>
      <c r="G5925">
        <v>0.10222000000000001</v>
      </c>
      <c r="H5925">
        <v>0.10222000000000001</v>
      </c>
      <c r="I5925" t="s">
        <v>255</v>
      </c>
      <c r="J5925" s="10">
        <v>45494</v>
      </c>
    </row>
    <row r="5927" spans="1:10" x14ac:dyDescent="0.35">
      <c r="A5927" t="s">
        <v>254</v>
      </c>
      <c r="B5927">
        <v>18</v>
      </c>
      <c r="C5927" t="s">
        <v>312</v>
      </c>
      <c r="D5927" t="s">
        <v>224</v>
      </c>
      <c r="E5927" t="s">
        <v>222</v>
      </c>
      <c r="F5927">
        <v>0</v>
      </c>
      <c r="G5927">
        <v>0</v>
      </c>
      <c r="H5927">
        <v>0</v>
      </c>
      <c r="J5927" s="11">
        <v>0</v>
      </c>
    </row>
    <row r="5929" spans="1:10" x14ac:dyDescent="0.35">
      <c r="A5929" t="s">
        <v>254</v>
      </c>
      <c r="B5929">
        <v>19</v>
      </c>
      <c r="C5929" t="s">
        <v>313</v>
      </c>
      <c r="D5929" t="s">
        <v>221</v>
      </c>
      <c r="E5929" t="s">
        <v>222</v>
      </c>
      <c r="F5929">
        <v>8754.4</v>
      </c>
      <c r="G5929">
        <v>0.53920000000000001</v>
      </c>
      <c r="H5929">
        <v>0.53920000000000001</v>
      </c>
      <c r="I5929" t="s">
        <v>255</v>
      </c>
      <c r="J5929" s="10">
        <v>45494</v>
      </c>
    </row>
    <row r="5931" spans="1:10" x14ac:dyDescent="0.35">
      <c r="A5931" t="s">
        <v>254</v>
      </c>
      <c r="B5931">
        <v>20</v>
      </c>
      <c r="C5931" t="s">
        <v>313</v>
      </c>
      <c r="D5931" t="s">
        <v>224</v>
      </c>
      <c r="E5931" t="s">
        <v>222</v>
      </c>
      <c r="F5931">
        <v>3311.97</v>
      </c>
      <c r="G5931" s="12">
        <v>9.0499999999999997E-2</v>
      </c>
      <c r="H5931" s="12">
        <v>9.0499999999999997E-2</v>
      </c>
      <c r="I5931" t="s">
        <v>256</v>
      </c>
      <c r="J5931" s="10">
        <v>45647.333333333336</v>
      </c>
    </row>
    <row r="5933" spans="1:10" x14ac:dyDescent="0.35">
      <c r="A5933" t="s">
        <v>254</v>
      </c>
      <c r="B5933">
        <v>21</v>
      </c>
      <c r="C5933" t="s">
        <v>314</v>
      </c>
      <c r="D5933" t="s">
        <v>221</v>
      </c>
      <c r="E5933" t="s">
        <v>222</v>
      </c>
      <c r="F5933">
        <v>2382.2399999999998</v>
      </c>
      <c r="G5933">
        <v>0.14088999999999999</v>
      </c>
      <c r="H5933">
        <v>0.14088999999999999</v>
      </c>
      <c r="I5933" t="s">
        <v>255</v>
      </c>
      <c r="J5933" s="10">
        <v>45494</v>
      </c>
    </row>
    <row r="5935" spans="1:10" x14ac:dyDescent="0.35">
      <c r="A5935" t="s">
        <v>254</v>
      </c>
      <c r="B5935">
        <v>22</v>
      </c>
      <c r="C5935" t="s">
        <v>314</v>
      </c>
      <c r="D5935" t="s">
        <v>224</v>
      </c>
      <c r="E5935" t="s">
        <v>222</v>
      </c>
      <c r="F5935">
        <v>994.16</v>
      </c>
      <c r="G5935" s="12">
        <v>2.7199999999999998E-2</v>
      </c>
      <c r="H5935" s="12">
        <v>2.7199999999999998E-2</v>
      </c>
      <c r="I5935" t="s">
        <v>256</v>
      </c>
      <c r="J5935" s="10">
        <v>45647.666666666664</v>
      </c>
    </row>
    <row r="5937" spans="1:10" x14ac:dyDescent="0.35">
      <c r="A5937" t="s">
        <v>254</v>
      </c>
      <c r="B5937">
        <v>23</v>
      </c>
      <c r="C5937" t="s">
        <v>315</v>
      </c>
      <c r="D5937" t="s">
        <v>221</v>
      </c>
      <c r="E5937" t="s">
        <v>222</v>
      </c>
      <c r="F5937">
        <v>9779.7800000000007</v>
      </c>
      <c r="G5937">
        <v>0.60233999999999999</v>
      </c>
      <c r="H5937">
        <v>0.60233999999999999</v>
      </c>
      <c r="I5937" t="s">
        <v>255</v>
      </c>
      <c r="J5937" s="10">
        <v>45494</v>
      </c>
    </row>
    <row r="5939" spans="1:10" x14ac:dyDescent="0.35">
      <c r="A5939" t="s">
        <v>254</v>
      </c>
      <c r="B5939">
        <v>24</v>
      </c>
      <c r="C5939" t="s">
        <v>315</v>
      </c>
      <c r="D5939" t="s">
        <v>224</v>
      </c>
      <c r="E5939" t="s">
        <v>222</v>
      </c>
      <c r="F5939">
        <v>4537.3500000000004</v>
      </c>
      <c r="G5939">
        <v>0.12399</v>
      </c>
      <c r="H5939">
        <v>0.12399</v>
      </c>
      <c r="I5939" t="s">
        <v>256</v>
      </c>
      <c r="J5939" s="10">
        <v>45647.333333333336</v>
      </c>
    </row>
    <row r="5941" spans="1:10" x14ac:dyDescent="0.35">
      <c r="A5941" t="s">
        <v>254</v>
      </c>
      <c r="B5941">
        <v>25</v>
      </c>
      <c r="C5941" t="s">
        <v>316</v>
      </c>
      <c r="D5941" t="s">
        <v>221</v>
      </c>
      <c r="E5941" t="s">
        <v>222</v>
      </c>
      <c r="F5941">
        <v>2317.85</v>
      </c>
      <c r="G5941">
        <v>0.13299</v>
      </c>
      <c r="H5941">
        <v>0.13299</v>
      </c>
      <c r="I5941" t="s">
        <v>255</v>
      </c>
      <c r="J5941" s="10">
        <v>45494</v>
      </c>
    </row>
    <row r="5943" spans="1:10" x14ac:dyDescent="0.35">
      <c r="A5943" t="s">
        <v>254</v>
      </c>
      <c r="B5943">
        <v>26</v>
      </c>
      <c r="C5943" t="s">
        <v>316</v>
      </c>
      <c r="D5943" t="s">
        <v>224</v>
      </c>
      <c r="E5943" t="s">
        <v>222</v>
      </c>
      <c r="F5943">
        <v>770.22</v>
      </c>
      <c r="G5943" s="12">
        <v>2.1100000000000001E-2</v>
      </c>
      <c r="H5943" s="12">
        <v>2.1100000000000001E-2</v>
      </c>
      <c r="I5943" t="s">
        <v>256</v>
      </c>
      <c r="J5943" s="10">
        <v>45647.958333333336</v>
      </c>
    </row>
    <row r="5945" spans="1:10" x14ac:dyDescent="0.35">
      <c r="A5945" t="s">
        <v>254</v>
      </c>
      <c r="B5945">
        <v>27</v>
      </c>
      <c r="C5945" t="s">
        <v>317</v>
      </c>
      <c r="D5945" t="s">
        <v>221</v>
      </c>
      <c r="E5945" t="s">
        <v>222</v>
      </c>
      <c r="F5945">
        <v>9534.99</v>
      </c>
      <c r="G5945">
        <v>0.58616000000000001</v>
      </c>
      <c r="H5945">
        <v>0.58616000000000001</v>
      </c>
      <c r="I5945" t="s">
        <v>255</v>
      </c>
      <c r="J5945" s="10">
        <v>45494</v>
      </c>
    </row>
    <row r="5947" spans="1:10" x14ac:dyDescent="0.35">
      <c r="A5947" t="s">
        <v>254</v>
      </c>
      <c r="B5947">
        <v>28</v>
      </c>
      <c r="C5947" t="s">
        <v>317</v>
      </c>
      <c r="D5947" t="s">
        <v>224</v>
      </c>
      <c r="E5947" t="s">
        <v>222</v>
      </c>
      <c r="F5947">
        <v>4536.2</v>
      </c>
      <c r="G5947">
        <v>0.12398000000000001</v>
      </c>
      <c r="H5947">
        <v>0.12398000000000001</v>
      </c>
      <c r="I5947" t="s">
        <v>256</v>
      </c>
      <c r="J5947" s="10">
        <v>45647.333333333336</v>
      </c>
    </row>
    <row r="5949" spans="1:10" x14ac:dyDescent="0.35">
      <c r="A5949" t="s">
        <v>254</v>
      </c>
      <c r="B5949">
        <v>29</v>
      </c>
      <c r="C5949" t="s">
        <v>318</v>
      </c>
      <c r="D5949" t="s">
        <v>221</v>
      </c>
      <c r="E5949" t="s">
        <v>222</v>
      </c>
      <c r="F5949">
        <v>1686.53</v>
      </c>
      <c r="G5949">
        <v>0.10092</v>
      </c>
      <c r="H5949">
        <v>0.10092</v>
      </c>
      <c r="I5949" t="s">
        <v>255</v>
      </c>
      <c r="J5949" s="10">
        <v>45494</v>
      </c>
    </row>
    <row r="5951" spans="1:10" x14ac:dyDescent="0.35">
      <c r="A5951" t="s">
        <v>254</v>
      </c>
      <c r="B5951">
        <v>30</v>
      </c>
      <c r="C5951" t="s">
        <v>318</v>
      </c>
      <c r="D5951" t="s">
        <v>224</v>
      </c>
      <c r="E5951" t="s">
        <v>222</v>
      </c>
      <c r="F5951">
        <v>0</v>
      </c>
      <c r="G5951">
        <v>0</v>
      </c>
      <c r="H5951">
        <v>0</v>
      </c>
      <c r="J5951" s="11">
        <v>0</v>
      </c>
    </row>
    <row r="5953" spans="1:10" x14ac:dyDescent="0.35">
      <c r="A5953" t="s">
        <v>254</v>
      </c>
      <c r="B5953">
        <v>31</v>
      </c>
      <c r="C5953" t="s">
        <v>319</v>
      </c>
      <c r="D5953" t="s">
        <v>221</v>
      </c>
      <c r="E5953" t="s">
        <v>222</v>
      </c>
      <c r="F5953">
        <v>5218.75</v>
      </c>
      <c r="G5953">
        <v>0.31756000000000001</v>
      </c>
      <c r="H5953">
        <v>0.31756000000000001</v>
      </c>
      <c r="I5953" t="s">
        <v>255</v>
      </c>
      <c r="J5953" s="10">
        <v>45494</v>
      </c>
    </row>
    <row r="5955" spans="1:10" x14ac:dyDescent="0.35">
      <c r="A5955" t="s">
        <v>254</v>
      </c>
      <c r="B5955">
        <v>32</v>
      </c>
      <c r="C5955" t="s">
        <v>319</v>
      </c>
      <c r="D5955" t="s">
        <v>224</v>
      </c>
      <c r="E5955" t="s">
        <v>222</v>
      </c>
      <c r="F5955">
        <v>3310.67</v>
      </c>
      <c r="G5955" s="12">
        <v>9.0399999999999994E-2</v>
      </c>
      <c r="H5955" s="12">
        <v>9.0399999999999994E-2</v>
      </c>
      <c r="I5955" t="s">
        <v>256</v>
      </c>
      <c r="J5955" s="10">
        <v>45647.333333333336</v>
      </c>
    </row>
    <row r="5957" spans="1:10" x14ac:dyDescent="0.35">
      <c r="A5957" t="s">
        <v>254</v>
      </c>
      <c r="B5957">
        <v>33</v>
      </c>
      <c r="C5957" t="s">
        <v>320</v>
      </c>
      <c r="D5957" t="s">
        <v>221</v>
      </c>
      <c r="E5957" t="s">
        <v>222</v>
      </c>
      <c r="F5957">
        <v>2388.15</v>
      </c>
      <c r="G5957">
        <v>0.14122999999999999</v>
      </c>
      <c r="H5957">
        <v>0.14122999999999999</v>
      </c>
      <c r="I5957" t="s">
        <v>255</v>
      </c>
      <c r="J5957" s="10">
        <v>45494</v>
      </c>
    </row>
    <row r="5959" spans="1:10" x14ac:dyDescent="0.35">
      <c r="A5959" t="s">
        <v>254</v>
      </c>
      <c r="B5959">
        <v>34</v>
      </c>
      <c r="C5959" t="s">
        <v>320</v>
      </c>
      <c r="D5959" t="s">
        <v>224</v>
      </c>
      <c r="E5959" t="s">
        <v>222</v>
      </c>
      <c r="F5959">
        <v>1000.82</v>
      </c>
      <c r="G5959" s="12">
        <v>2.7400000000000001E-2</v>
      </c>
      <c r="H5959" s="12">
        <v>2.7400000000000001E-2</v>
      </c>
      <c r="I5959" t="s">
        <v>256</v>
      </c>
      <c r="J5959" s="10">
        <v>45647.666666666664</v>
      </c>
    </row>
    <row r="5961" spans="1:10" x14ac:dyDescent="0.35">
      <c r="A5961" t="s">
        <v>254</v>
      </c>
      <c r="B5961">
        <v>35</v>
      </c>
      <c r="C5961" t="s">
        <v>321</v>
      </c>
      <c r="D5961" t="s">
        <v>221</v>
      </c>
      <c r="E5961" t="s">
        <v>222</v>
      </c>
      <c r="F5961">
        <v>6528.1</v>
      </c>
      <c r="G5961">
        <v>0.40100999999999998</v>
      </c>
      <c r="H5961">
        <v>0.40100999999999998</v>
      </c>
      <c r="I5961" t="s">
        <v>255</v>
      </c>
      <c r="J5961" s="10">
        <v>45494</v>
      </c>
    </row>
    <row r="5963" spans="1:10" x14ac:dyDescent="0.35">
      <c r="A5963" t="s">
        <v>254</v>
      </c>
      <c r="B5963">
        <v>36</v>
      </c>
      <c r="C5963" t="s">
        <v>321</v>
      </c>
      <c r="D5963" t="s">
        <v>224</v>
      </c>
      <c r="E5963" t="s">
        <v>222</v>
      </c>
      <c r="F5963">
        <v>4534.58</v>
      </c>
      <c r="G5963">
        <v>0.12391000000000001</v>
      </c>
      <c r="H5963">
        <v>0.12391000000000001</v>
      </c>
      <c r="I5963" t="s">
        <v>256</v>
      </c>
      <c r="J5963" s="10">
        <v>45647.333333333336</v>
      </c>
    </row>
    <row r="5965" spans="1:10" x14ac:dyDescent="0.35">
      <c r="A5965" t="s">
        <v>254</v>
      </c>
      <c r="B5965">
        <v>37</v>
      </c>
      <c r="C5965" t="s">
        <v>322</v>
      </c>
      <c r="D5965" t="s">
        <v>221</v>
      </c>
      <c r="E5965" t="s">
        <v>222</v>
      </c>
      <c r="F5965">
        <v>2385.9299999999998</v>
      </c>
      <c r="G5965">
        <v>0.1411</v>
      </c>
      <c r="H5965">
        <v>0.1411</v>
      </c>
      <c r="I5965" t="s">
        <v>255</v>
      </c>
      <c r="J5965" s="10">
        <v>45494</v>
      </c>
    </row>
    <row r="5967" spans="1:10" x14ac:dyDescent="0.35">
      <c r="A5967" t="s">
        <v>254</v>
      </c>
      <c r="B5967">
        <v>38</v>
      </c>
      <c r="C5967" t="s">
        <v>322</v>
      </c>
      <c r="D5967" t="s">
        <v>224</v>
      </c>
      <c r="E5967" t="s">
        <v>222</v>
      </c>
      <c r="F5967">
        <v>998.31</v>
      </c>
      <c r="G5967" s="12">
        <v>2.7300000000000001E-2</v>
      </c>
      <c r="H5967" s="12">
        <v>2.7300000000000001E-2</v>
      </c>
      <c r="I5967" t="s">
        <v>256</v>
      </c>
      <c r="J5967" s="10">
        <v>45647.666666666664</v>
      </c>
    </row>
    <row r="5969" spans="1:10" x14ac:dyDescent="0.35">
      <c r="A5969" t="s">
        <v>254</v>
      </c>
      <c r="B5969">
        <v>39</v>
      </c>
      <c r="C5969" t="s">
        <v>323</v>
      </c>
      <c r="D5969" t="s">
        <v>221</v>
      </c>
      <c r="E5969" t="s">
        <v>222</v>
      </c>
      <c r="F5969">
        <v>6708.14</v>
      </c>
      <c r="G5969">
        <v>0.41211999999999999</v>
      </c>
      <c r="H5969">
        <v>0.41211999999999999</v>
      </c>
      <c r="I5969" t="s">
        <v>255</v>
      </c>
      <c r="J5969" s="10">
        <v>45494</v>
      </c>
    </row>
    <row r="5971" spans="1:10" x14ac:dyDescent="0.35">
      <c r="A5971" t="s">
        <v>254</v>
      </c>
      <c r="B5971">
        <v>40</v>
      </c>
      <c r="C5971" t="s">
        <v>323</v>
      </c>
      <c r="D5971" t="s">
        <v>224</v>
      </c>
      <c r="E5971" t="s">
        <v>222</v>
      </c>
      <c r="F5971">
        <v>4537.8900000000003</v>
      </c>
      <c r="G5971">
        <v>0.124</v>
      </c>
      <c r="H5971">
        <v>0.124</v>
      </c>
      <c r="I5971" t="s">
        <v>256</v>
      </c>
      <c r="J5971" s="10">
        <v>45647.333333333336</v>
      </c>
    </row>
    <row r="5973" spans="1:10" x14ac:dyDescent="0.35">
      <c r="A5973" t="s">
        <v>254</v>
      </c>
      <c r="B5973">
        <v>41</v>
      </c>
      <c r="C5973" t="s">
        <v>324</v>
      </c>
      <c r="D5973" t="s">
        <v>221</v>
      </c>
      <c r="E5973" t="s">
        <v>222</v>
      </c>
      <c r="F5973">
        <v>1684.36</v>
      </c>
      <c r="G5973">
        <v>0.10079</v>
      </c>
      <c r="H5973">
        <v>0.10079</v>
      </c>
      <c r="I5973" t="s">
        <v>255</v>
      </c>
      <c r="J5973" s="10">
        <v>45494</v>
      </c>
    </row>
    <row r="5975" spans="1:10" x14ac:dyDescent="0.35">
      <c r="A5975" t="s">
        <v>254</v>
      </c>
      <c r="B5975">
        <v>42</v>
      </c>
      <c r="C5975" t="s">
        <v>324</v>
      </c>
      <c r="D5975" t="s">
        <v>224</v>
      </c>
      <c r="E5975" t="s">
        <v>222</v>
      </c>
      <c r="F5975">
        <v>0</v>
      </c>
      <c r="G5975">
        <v>0</v>
      </c>
      <c r="H5975">
        <v>0</v>
      </c>
      <c r="J5975" s="11">
        <v>0</v>
      </c>
    </row>
    <row r="5977" spans="1:10" x14ac:dyDescent="0.35">
      <c r="A5977" t="s">
        <v>254</v>
      </c>
      <c r="B5977">
        <v>43</v>
      </c>
      <c r="C5977" t="s">
        <v>325</v>
      </c>
      <c r="D5977" t="s">
        <v>221</v>
      </c>
      <c r="E5977" t="s">
        <v>222</v>
      </c>
      <c r="F5977">
        <v>5217.1000000000004</v>
      </c>
      <c r="G5977">
        <v>0.31746000000000002</v>
      </c>
      <c r="H5977">
        <v>0.31746000000000002</v>
      </c>
      <c r="I5977" t="s">
        <v>255</v>
      </c>
      <c r="J5977" s="10">
        <v>45494</v>
      </c>
    </row>
    <row r="5979" spans="1:10" x14ac:dyDescent="0.35">
      <c r="A5979" t="s">
        <v>254</v>
      </c>
      <c r="B5979">
        <v>44</v>
      </c>
      <c r="C5979" t="s">
        <v>325</v>
      </c>
      <c r="D5979" t="s">
        <v>224</v>
      </c>
      <c r="E5979" t="s">
        <v>222</v>
      </c>
      <c r="F5979">
        <v>3312.04</v>
      </c>
      <c r="G5979" s="12">
        <v>9.0499999999999997E-2</v>
      </c>
      <c r="H5979" s="12">
        <v>9.0499999999999997E-2</v>
      </c>
      <c r="I5979" t="s">
        <v>256</v>
      </c>
      <c r="J5979" s="10">
        <v>45647.333333333336</v>
      </c>
    </row>
    <row r="5981" spans="1:10" x14ac:dyDescent="0.35">
      <c r="A5981" t="s">
        <v>254</v>
      </c>
      <c r="B5981">
        <v>45</v>
      </c>
      <c r="C5981" t="s">
        <v>326</v>
      </c>
      <c r="D5981" t="s">
        <v>221</v>
      </c>
      <c r="E5981" t="s">
        <v>222</v>
      </c>
      <c r="F5981">
        <v>2315.7399999999998</v>
      </c>
      <c r="G5981">
        <v>0.13286999999999999</v>
      </c>
      <c r="H5981">
        <v>0.13286999999999999</v>
      </c>
      <c r="I5981" t="s">
        <v>255</v>
      </c>
      <c r="J5981" s="10">
        <v>45494</v>
      </c>
    </row>
    <row r="5983" spans="1:10" x14ac:dyDescent="0.35">
      <c r="A5983" t="s">
        <v>254</v>
      </c>
      <c r="B5983">
        <v>46</v>
      </c>
      <c r="C5983" t="s">
        <v>326</v>
      </c>
      <c r="D5983" t="s">
        <v>224</v>
      </c>
      <c r="E5983" t="s">
        <v>222</v>
      </c>
      <c r="F5983">
        <v>767.01</v>
      </c>
      <c r="G5983" s="12">
        <v>2.1000000000000001E-2</v>
      </c>
      <c r="H5983" s="12">
        <v>2.1000000000000001E-2</v>
      </c>
      <c r="I5983" t="s">
        <v>256</v>
      </c>
      <c r="J5983" s="10">
        <v>45647.958333333336</v>
      </c>
    </row>
    <row r="5985" spans="1:10" x14ac:dyDescent="0.35">
      <c r="A5985" t="s">
        <v>254</v>
      </c>
      <c r="B5985">
        <v>47</v>
      </c>
      <c r="C5985" t="s">
        <v>327</v>
      </c>
      <c r="D5985" t="s">
        <v>221</v>
      </c>
      <c r="E5985" t="s">
        <v>222</v>
      </c>
      <c r="F5985">
        <v>9571.33</v>
      </c>
      <c r="G5985">
        <v>0.58784999999999998</v>
      </c>
      <c r="H5985">
        <v>0.58784999999999998</v>
      </c>
      <c r="I5985" t="s">
        <v>255</v>
      </c>
      <c r="J5985" s="10">
        <v>45494</v>
      </c>
    </row>
    <row r="5987" spans="1:10" x14ac:dyDescent="0.35">
      <c r="A5987" t="s">
        <v>254</v>
      </c>
      <c r="B5987">
        <v>48</v>
      </c>
      <c r="C5987" t="s">
        <v>327</v>
      </c>
      <c r="D5987" t="s">
        <v>224</v>
      </c>
      <c r="E5987" t="s">
        <v>222</v>
      </c>
      <c r="F5987">
        <v>4537.6899999999996</v>
      </c>
      <c r="G5987">
        <v>0.12402000000000001</v>
      </c>
      <c r="H5987">
        <v>0.12402000000000001</v>
      </c>
      <c r="I5987" t="s">
        <v>256</v>
      </c>
      <c r="J5987" s="10">
        <v>45647.333333333336</v>
      </c>
    </row>
    <row r="5989" spans="1:10" x14ac:dyDescent="0.35">
      <c r="A5989" t="s">
        <v>257</v>
      </c>
      <c r="B5989">
        <v>1</v>
      </c>
      <c r="C5989" t="s">
        <v>304</v>
      </c>
      <c r="D5989" t="s">
        <v>221</v>
      </c>
      <c r="E5989" t="s">
        <v>222</v>
      </c>
      <c r="F5989">
        <v>1217.43</v>
      </c>
      <c r="G5989" s="12">
        <v>6.3799999999999996E-2</v>
      </c>
      <c r="H5989" s="12">
        <v>6.3799999999999996E-2</v>
      </c>
      <c r="I5989" t="s">
        <v>258</v>
      </c>
      <c r="J5989" s="10">
        <v>45494</v>
      </c>
    </row>
    <row r="5991" spans="1:10" x14ac:dyDescent="0.35">
      <c r="A5991" t="s">
        <v>257</v>
      </c>
      <c r="B5991">
        <v>2</v>
      </c>
      <c r="C5991" t="s">
        <v>304</v>
      </c>
      <c r="D5991" t="s">
        <v>224</v>
      </c>
      <c r="E5991" t="s">
        <v>222</v>
      </c>
      <c r="F5991">
        <v>2133.4299999999998</v>
      </c>
      <c r="G5991" s="12">
        <v>5.6599999999999998E-2</v>
      </c>
      <c r="H5991" s="12">
        <v>5.6599999999999998E-2</v>
      </c>
      <c r="I5991" t="s">
        <v>259</v>
      </c>
      <c r="J5991" s="10">
        <v>45312.320833333331</v>
      </c>
    </row>
    <row r="5993" spans="1:10" x14ac:dyDescent="0.35">
      <c r="A5993" t="s">
        <v>257</v>
      </c>
      <c r="B5993">
        <v>3</v>
      </c>
      <c r="C5993" t="s">
        <v>305</v>
      </c>
      <c r="D5993" t="s">
        <v>221</v>
      </c>
      <c r="E5993" t="s">
        <v>222</v>
      </c>
      <c r="F5993">
        <v>4738.8999999999996</v>
      </c>
      <c r="G5993">
        <v>0.24840000000000001</v>
      </c>
      <c r="H5993">
        <v>0.24840000000000001</v>
      </c>
      <c r="I5993" t="s">
        <v>258</v>
      </c>
      <c r="J5993" s="10">
        <v>45494</v>
      </c>
    </row>
    <row r="5995" spans="1:10" x14ac:dyDescent="0.35">
      <c r="A5995" t="s">
        <v>257</v>
      </c>
      <c r="B5995">
        <v>4</v>
      </c>
      <c r="C5995" t="s">
        <v>305</v>
      </c>
      <c r="D5995" t="s">
        <v>224</v>
      </c>
      <c r="E5995" t="s">
        <v>222</v>
      </c>
      <c r="F5995">
        <v>4380.1099999999997</v>
      </c>
      <c r="G5995">
        <v>0.11835</v>
      </c>
      <c r="H5995">
        <v>0.11835</v>
      </c>
      <c r="I5995" t="s">
        <v>259</v>
      </c>
      <c r="J5995" s="10">
        <v>45312.333333333336</v>
      </c>
    </row>
    <row r="5997" spans="1:10" x14ac:dyDescent="0.35">
      <c r="A5997" t="s">
        <v>257</v>
      </c>
      <c r="B5997">
        <v>5</v>
      </c>
      <c r="C5997" t="s">
        <v>306</v>
      </c>
      <c r="D5997" t="s">
        <v>221</v>
      </c>
      <c r="E5997" t="s">
        <v>222</v>
      </c>
      <c r="F5997">
        <v>919.45</v>
      </c>
      <c r="G5997" s="12">
        <v>4.82E-2</v>
      </c>
      <c r="H5997" s="12">
        <v>4.82E-2</v>
      </c>
      <c r="I5997" t="s">
        <v>258</v>
      </c>
      <c r="J5997" s="10">
        <v>45494</v>
      </c>
    </row>
    <row r="5999" spans="1:10" x14ac:dyDescent="0.35">
      <c r="A5999" t="s">
        <v>257</v>
      </c>
      <c r="B5999">
        <v>6</v>
      </c>
      <c r="C5999" t="s">
        <v>306</v>
      </c>
      <c r="D5999" t="s">
        <v>224</v>
      </c>
      <c r="E5999" t="s">
        <v>222</v>
      </c>
      <c r="F5999">
        <v>1155.6300000000001</v>
      </c>
      <c r="G5999" s="12">
        <v>3.1199999999999999E-2</v>
      </c>
      <c r="H5999" s="12">
        <v>3.1199999999999999E-2</v>
      </c>
      <c r="I5999" t="s">
        <v>259</v>
      </c>
      <c r="J5999" s="10">
        <v>45312.333333333336</v>
      </c>
    </row>
    <row r="6001" spans="1:10" x14ac:dyDescent="0.35">
      <c r="A6001" t="s">
        <v>257</v>
      </c>
      <c r="B6001">
        <v>7</v>
      </c>
      <c r="C6001" t="s">
        <v>307</v>
      </c>
      <c r="D6001" t="s">
        <v>221</v>
      </c>
      <c r="E6001" t="s">
        <v>222</v>
      </c>
      <c r="F6001">
        <v>3694.95</v>
      </c>
      <c r="G6001">
        <v>0.19367999999999999</v>
      </c>
      <c r="H6001">
        <v>0.19367999999999999</v>
      </c>
      <c r="I6001" t="s">
        <v>258</v>
      </c>
      <c r="J6001" s="10">
        <v>45494</v>
      </c>
    </row>
    <row r="6003" spans="1:10" x14ac:dyDescent="0.35">
      <c r="A6003" t="s">
        <v>257</v>
      </c>
      <c r="B6003">
        <v>8</v>
      </c>
      <c r="C6003" t="s">
        <v>307</v>
      </c>
      <c r="D6003" t="s">
        <v>224</v>
      </c>
      <c r="E6003" t="s">
        <v>222</v>
      </c>
      <c r="F6003">
        <v>3442.08</v>
      </c>
      <c r="G6003" s="12">
        <v>9.2999999999999999E-2</v>
      </c>
      <c r="H6003" s="12">
        <v>9.2999999999999999E-2</v>
      </c>
      <c r="I6003" t="s">
        <v>259</v>
      </c>
      <c r="J6003" s="10">
        <v>45312.333333333336</v>
      </c>
    </row>
    <row r="6005" spans="1:10" x14ac:dyDescent="0.35">
      <c r="A6005" t="s">
        <v>257</v>
      </c>
      <c r="B6005">
        <v>9</v>
      </c>
      <c r="C6005" t="s">
        <v>308</v>
      </c>
      <c r="D6005" t="s">
        <v>221</v>
      </c>
      <c r="E6005" t="s">
        <v>222</v>
      </c>
      <c r="F6005">
        <v>1273.03</v>
      </c>
      <c r="G6005" s="12">
        <v>6.6699999999999995E-2</v>
      </c>
      <c r="H6005" s="12">
        <v>6.6699999999999995E-2</v>
      </c>
      <c r="I6005" t="s">
        <v>258</v>
      </c>
      <c r="J6005" s="10">
        <v>45494</v>
      </c>
    </row>
    <row r="6007" spans="1:10" x14ac:dyDescent="0.35">
      <c r="A6007" t="s">
        <v>257</v>
      </c>
      <c r="B6007">
        <v>10</v>
      </c>
      <c r="C6007" t="s">
        <v>308</v>
      </c>
      <c r="D6007" t="s">
        <v>224</v>
      </c>
      <c r="E6007" t="s">
        <v>222</v>
      </c>
      <c r="F6007">
        <v>2238.21</v>
      </c>
      <c r="G6007" s="12">
        <v>6.0100000000000001E-2</v>
      </c>
      <c r="H6007" s="12">
        <v>6.0100000000000001E-2</v>
      </c>
      <c r="I6007" t="s">
        <v>259</v>
      </c>
      <c r="J6007" s="10">
        <v>45312.333333333336</v>
      </c>
    </row>
    <row r="6009" spans="1:10" x14ac:dyDescent="0.35">
      <c r="A6009" t="s">
        <v>257</v>
      </c>
      <c r="B6009">
        <v>11</v>
      </c>
      <c r="C6009" t="s">
        <v>309</v>
      </c>
      <c r="D6009" t="s">
        <v>221</v>
      </c>
      <c r="E6009" t="s">
        <v>222</v>
      </c>
      <c r="F6009">
        <v>4770.6099999999997</v>
      </c>
      <c r="G6009">
        <v>0.25006</v>
      </c>
      <c r="H6009">
        <v>0.25006</v>
      </c>
      <c r="I6009" t="s">
        <v>258</v>
      </c>
      <c r="J6009" s="10">
        <v>45494</v>
      </c>
    </row>
    <row r="6011" spans="1:10" x14ac:dyDescent="0.35">
      <c r="A6011" t="s">
        <v>257</v>
      </c>
      <c r="B6011">
        <v>12</v>
      </c>
      <c r="C6011" t="s">
        <v>309</v>
      </c>
      <c r="D6011" t="s">
        <v>224</v>
      </c>
      <c r="E6011" t="s">
        <v>222</v>
      </c>
      <c r="F6011">
        <v>4618.07</v>
      </c>
      <c r="G6011">
        <v>0.12484000000000001</v>
      </c>
      <c r="H6011">
        <v>0.12484000000000001</v>
      </c>
      <c r="I6011" t="s">
        <v>259</v>
      </c>
      <c r="J6011" s="10">
        <v>45312.333333333336</v>
      </c>
    </row>
    <row r="6013" spans="1:10" x14ac:dyDescent="0.35">
      <c r="A6013" t="s">
        <v>257</v>
      </c>
      <c r="B6013">
        <v>13</v>
      </c>
      <c r="C6013" t="s">
        <v>310</v>
      </c>
      <c r="D6013" t="s">
        <v>221</v>
      </c>
      <c r="E6013" t="s">
        <v>222</v>
      </c>
      <c r="F6013">
        <v>1203.1400000000001</v>
      </c>
      <c r="G6013" s="12">
        <v>6.3100000000000003E-2</v>
      </c>
      <c r="H6013" s="12">
        <v>6.3100000000000003E-2</v>
      </c>
      <c r="I6013" t="s">
        <v>258</v>
      </c>
      <c r="J6013" s="10">
        <v>45494</v>
      </c>
    </row>
    <row r="6015" spans="1:10" x14ac:dyDescent="0.35">
      <c r="A6015" t="s">
        <v>257</v>
      </c>
      <c r="B6015">
        <v>14</v>
      </c>
      <c r="C6015" t="s">
        <v>310</v>
      </c>
      <c r="D6015" t="s">
        <v>224</v>
      </c>
      <c r="E6015" t="s">
        <v>222</v>
      </c>
      <c r="F6015">
        <v>2147.85</v>
      </c>
      <c r="G6015" s="12">
        <v>5.7000000000000002E-2</v>
      </c>
      <c r="H6015" s="12">
        <v>5.7000000000000002E-2</v>
      </c>
      <c r="I6015" t="s">
        <v>259</v>
      </c>
      <c r="J6015" s="10">
        <v>45312.320833333331</v>
      </c>
    </row>
    <row r="6017" spans="1:10" x14ac:dyDescent="0.35">
      <c r="A6017" t="s">
        <v>257</v>
      </c>
      <c r="B6017">
        <v>15</v>
      </c>
      <c r="C6017" t="s">
        <v>311</v>
      </c>
      <c r="D6017" t="s">
        <v>221</v>
      </c>
      <c r="E6017" t="s">
        <v>222</v>
      </c>
      <c r="F6017">
        <v>7633.78</v>
      </c>
      <c r="G6017">
        <v>0.40012999999999999</v>
      </c>
      <c r="H6017">
        <v>0.40012999999999999</v>
      </c>
      <c r="I6017" t="s">
        <v>258</v>
      </c>
      <c r="J6017" s="10">
        <v>45494</v>
      </c>
    </row>
    <row r="6019" spans="1:10" x14ac:dyDescent="0.35">
      <c r="A6019" t="s">
        <v>257</v>
      </c>
      <c r="B6019">
        <v>16</v>
      </c>
      <c r="C6019" t="s">
        <v>311</v>
      </c>
      <c r="D6019" t="s">
        <v>224</v>
      </c>
      <c r="E6019" t="s">
        <v>222</v>
      </c>
      <c r="F6019">
        <v>4391.0600000000004</v>
      </c>
      <c r="G6019">
        <v>0.11865000000000001</v>
      </c>
      <c r="H6019">
        <v>0.11865000000000001</v>
      </c>
      <c r="I6019" t="s">
        <v>259</v>
      </c>
      <c r="J6019" s="10">
        <v>45312.333333333336</v>
      </c>
    </row>
    <row r="6021" spans="1:10" x14ac:dyDescent="0.35">
      <c r="A6021" t="s">
        <v>257</v>
      </c>
      <c r="B6021">
        <v>17</v>
      </c>
      <c r="C6021" t="s">
        <v>312</v>
      </c>
      <c r="D6021" t="s">
        <v>221</v>
      </c>
      <c r="E6021" t="s">
        <v>222</v>
      </c>
      <c r="F6021">
        <v>905.96</v>
      </c>
      <c r="G6021" s="12">
        <v>4.7500000000000001E-2</v>
      </c>
      <c r="H6021" s="12">
        <v>4.7500000000000001E-2</v>
      </c>
      <c r="I6021" t="s">
        <v>258</v>
      </c>
      <c r="J6021" s="10">
        <v>45494</v>
      </c>
    </row>
    <row r="6023" spans="1:10" x14ac:dyDescent="0.35">
      <c r="A6023" t="s">
        <v>257</v>
      </c>
      <c r="B6023">
        <v>18</v>
      </c>
      <c r="C6023" t="s">
        <v>312</v>
      </c>
      <c r="D6023" t="s">
        <v>224</v>
      </c>
      <c r="E6023" t="s">
        <v>222</v>
      </c>
      <c r="F6023">
        <v>1167.49</v>
      </c>
      <c r="G6023" s="12">
        <v>3.15E-2</v>
      </c>
      <c r="H6023" s="12">
        <v>3.15E-2</v>
      </c>
      <c r="I6023" t="s">
        <v>259</v>
      </c>
      <c r="J6023" s="10">
        <v>45312.333333333336</v>
      </c>
    </row>
    <row r="6025" spans="1:10" x14ac:dyDescent="0.35">
      <c r="A6025" t="s">
        <v>257</v>
      </c>
      <c r="B6025">
        <v>19</v>
      </c>
      <c r="C6025" t="s">
        <v>313</v>
      </c>
      <c r="D6025" t="s">
        <v>221</v>
      </c>
      <c r="E6025" t="s">
        <v>222</v>
      </c>
      <c r="F6025">
        <v>7029.78</v>
      </c>
      <c r="G6025">
        <v>0.36847000000000002</v>
      </c>
      <c r="H6025">
        <v>0.36847000000000002</v>
      </c>
      <c r="I6025" t="s">
        <v>258</v>
      </c>
      <c r="J6025" s="10">
        <v>45494</v>
      </c>
    </row>
    <row r="6027" spans="1:10" x14ac:dyDescent="0.35">
      <c r="A6027" t="s">
        <v>257</v>
      </c>
      <c r="B6027">
        <v>20</v>
      </c>
      <c r="C6027" t="s">
        <v>313</v>
      </c>
      <c r="D6027" t="s">
        <v>224</v>
      </c>
      <c r="E6027" t="s">
        <v>222</v>
      </c>
      <c r="F6027">
        <v>3453.68</v>
      </c>
      <c r="G6027" s="12">
        <v>9.3299999999999994E-2</v>
      </c>
      <c r="H6027" s="12">
        <v>9.3299999999999994E-2</v>
      </c>
      <c r="I6027" t="s">
        <v>259</v>
      </c>
      <c r="J6027" s="10">
        <v>45312.333333333336</v>
      </c>
    </row>
    <row r="6029" spans="1:10" x14ac:dyDescent="0.35">
      <c r="A6029" t="s">
        <v>257</v>
      </c>
      <c r="B6029">
        <v>21</v>
      </c>
      <c r="C6029" t="s">
        <v>314</v>
      </c>
      <c r="D6029" t="s">
        <v>221</v>
      </c>
      <c r="E6029" t="s">
        <v>222</v>
      </c>
      <c r="F6029">
        <v>1258.8699999999999</v>
      </c>
      <c r="G6029" s="12">
        <v>6.6000000000000003E-2</v>
      </c>
      <c r="H6029" s="12">
        <v>6.6000000000000003E-2</v>
      </c>
      <c r="I6029" t="s">
        <v>258</v>
      </c>
      <c r="J6029" s="10">
        <v>45494</v>
      </c>
    </row>
    <row r="6031" spans="1:10" x14ac:dyDescent="0.35">
      <c r="A6031" t="s">
        <v>257</v>
      </c>
      <c r="B6031">
        <v>22</v>
      </c>
      <c r="C6031" t="s">
        <v>314</v>
      </c>
      <c r="D6031" t="s">
        <v>224</v>
      </c>
      <c r="E6031" t="s">
        <v>222</v>
      </c>
      <c r="F6031">
        <v>2251.31</v>
      </c>
      <c r="G6031" s="12">
        <v>6.0400000000000002E-2</v>
      </c>
      <c r="H6031" s="12">
        <v>6.0400000000000002E-2</v>
      </c>
      <c r="I6031" t="s">
        <v>259</v>
      </c>
      <c r="J6031" s="10">
        <v>45312.333333333336</v>
      </c>
    </row>
    <row r="6033" spans="1:10" x14ac:dyDescent="0.35">
      <c r="A6033" t="s">
        <v>257</v>
      </c>
      <c r="B6033">
        <v>23</v>
      </c>
      <c r="C6033" t="s">
        <v>315</v>
      </c>
      <c r="D6033" t="s">
        <v>221</v>
      </c>
      <c r="E6033" t="s">
        <v>222</v>
      </c>
      <c r="F6033">
        <v>7704.02</v>
      </c>
      <c r="G6033">
        <v>0.40382000000000001</v>
      </c>
      <c r="H6033">
        <v>0.40382000000000001</v>
      </c>
      <c r="I6033" t="s">
        <v>258</v>
      </c>
      <c r="J6033" s="10">
        <v>45494</v>
      </c>
    </row>
    <row r="6035" spans="1:10" x14ac:dyDescent="0.35">
      <c r="A6035" t="s">
        <v>257</v>
      </c>
      <c r="B6035">
        <v>24</v>
      </c>
      <c r="C6035" t="s">
        <v>315</v>
      </c>
      <c r="D6035" t="s">
        <v>224</v>
      </c>
      <c r="E6035" t="s">
        <v>222</v>
      </c>
      <c r="F6035">
        <v>4628.59</v>
      </c>
      <c r="G6035">
        <v>0.12512000000000001</v>
      </c>
      <c r="H6035">
        <v>0.12512000000000001</v>
      </c>
      <c r="I6035" t="s">
        <v>259</v>
      </c>
      <c r="J6035" s="10">
        <v>45312.333333333336</v>
      </c>
    </row>
    <row r="6037" spans="1:10" x14ac:dyDescent="0.35">
      <c r="A6037" t="s">
        <v>257</v>
      </c>
      <c r="B6037">
        <v>25</v>
      </c>
      <c r="C6037" t="s">
        <v>316</v>
      </c>
      <c r="D6037" t="s">
        <v>221</v>
      </c>
      <c r="E6037" t="s">
        <v>222</v>
      </c>
      <c r="F6037">
        <v>1201.58</v>
      </c>
      <c r="G6037" s="12">
        <v>6.3E-2</v>
      </c>
      <c r="H6037" s="12">
        <v>6.3E-2</v>
      </c>
      <c r="I6037" t="s">
        <v>258</v>
      </c>
      <c r="J6037" s="10">
        <v>45494</v>
      </c>
    </row>
    <row r="6039" spans="1:10" x14ac:dyDescent="0.35">
      <c r="A6039" t="s">
        <v>257</v>
      </c>
      <c r="B6039">
        <v>26</v>
      </c>
      <c r="C6039" t="s">
        <v>316</v>
      </c>
      <c r="D6039" t="s">
        <v>224</v>
      </c>
      <c r="E6039" t="s">
        <v>222</v>
      </c>
      <c r="F6039">
        <v>2145.41</v>
      </c>
      <c r="G6039" s="12">
        <v>5.6899999999999999E-2</v>
      </c>
      <c r="H6039" s="12">
        <v>5.6899999999999999E-2</v>
      </c>
      <c r="I6039" t="s">
        <v>259</v>
      </c>
      <c r="J6039" s="10">
        <v>45312.320833333331</v>
      </c>
    </row>
    <row r="6041" spans="1:10" x14ac:dyDescent="0.35">
      <c r="A6041" t="s">
        <v>257</v>
      </c>
      <c r="B6041">
        <v>27</v>
      </c>
      <c r="C6041" t="s">
        <v>317</v>
      </c>
      <c r="D6041" t="s">
        <v>221</v>
      </c>
      <c r="E6041" t="s">
        <v>222</v>
      </c>
      <c r="F6041">
        <v>7456.78</v>
      </c>
      <c r="G6041">
        <v>0.39085999999999999</v>
      </c>
      <c r="H6041">
        <v>0.39085999999999999</v>
      </c>
      <c r="I6041" t="s">
        <v>258</v>
      </c>
      <c r="J6041" s="10">
        <v>45494</v>
      </c>
    </row>
    <row r="6043" spans="1:10" x14ac:dyDescent="0.35">
      <c r="A6043" t="s">
        <v>257</v>
      </c>
      <c r="B6043">
        <v>28</v>
      </c>
      <c r="C6043" t="s">
        <v>317</v>
      </c>
      <c r="D6043" t="s">
        <v>224</v>
      </c>
      <c r="E6043" t="s">
        <v>222</v>
      </c>
      <c r="F6043">
        <v>4388.8599999999997</v>
      </c>
      <c r="G6043">
        <v>0.11859</v>
      </c>
      <c r="H6043">
        <v>0.11859</v>
      </c>
      <c r="I6043" t="s">
        <v>259</v>
      </c>
      <c r="J6043" s="10">
        <v>45312.333333333336</v>
      </c>
    </row>
    <row r="6045" spans="1:10" x14ac:dyDescent="0.35">
      <c r="A6045" t="s">
        <v>257</v>
      </c>
      <c r="B6045">
        <v>29</v>
      </c>
      <c r="C6045" t="s">
        <v>318</v>
      </c>
      <c r="D6045" t="s">
        <v>221</v>
      </c>
      <c r="E6045" t="s">
        <v>222</v>
      </c>
      <c r="F6045">
        <v>902.55</v>
      </c>
      <c r="G6045" s="12">
        <v>4.7300000000000002E-2</v>
      </c>
      <c r="H6045" s="12">
        <v>4.7300000000000002E-2</v>
      </c>
      <c r="I6045" t="s">
        <v>258</v>
      </c>
      <c r="J6045" s="10">
        <v>45494</v>
      </c>
    </row>
    <row r="6047" spans="1:10" x14ac:dyDescent="0.35">
      <c r="A6047" t="s">
        <v>257</v>
      </c>
      <c r="B6047">
        <v>30</v>
      </c>
      <c r="C6047" t="s">
        <v>318</v>
      </c>
      <c r="D6047" t="s">
        <v>224</v>
      </c>
      <c r="E6047" t="s">
        <v>222</v>
      </c>
      <c r="F6047">
        <v>1155.5999999999999</v>
      </c>
      <c r="G6047" s="12">
        <v>3.1199999999999999E-2</v>
      </c>
      <c r="H6047" s="12">
        <v>3.1199999999999999E-2</v>
      </c>
      <c r="I6047" t="s">
        <v>259</v>
      </c>
      <c r="J6047" s="10">
        <v>45312.333333333336</v>
      </c>
    </row>
    <row r="6049" spans="1:10" x14ac:dyDescent="0.35">
      <c r="A6049" t="s">
        <v>257</v>
      </c>
      <c r="B6049">
        <v>31</v>
      </c>
      <c r="C6049" t="s">
        <v>319</v>
      </c>
      <c r="D6049" t="s">
        <v>221</v>
      </c>
      <c r="E6049" t="s">
        <v>222</v>
      </c>
      <c r="F6049">
        <v>3523.12</v>
      </c>
      <c r="G6049">
        <v>0.18467</v>
      </c>
      <c r="H6049">
        <v>0.18467</v>
      </c>
      <c r="I6049" t="s">
        <v>258</v>
      </c>
      <c r="J6049" s="10">
        <v>45494</v>
      </c>
    </row>
    <row r="6051" spans="1:10" x14ac:dyDescent="0.35">
      <c r="A6051" t="s">
        <v>257</v>
      </c>
      <c r="B6051">
        <v>32</v>
      </c>
      <c r="C6051" t="s">
        <v>319</v>
      </c>
      <c r="D6051" t="s">
        <v>224</v>
      </c>
      <c r="E6051" t="s">
        <v>222</v>
      </c>
      <c r="F6051">
        <v>3441.96</v>
      </c>
      <c r="G6051" s="12">
        <v>9.2999999999999999E-2</v>
      </c>
      <c r="H6051" s="12">
        <v>9.2999999999999999E-2</v>
      </c>
      <c r="I6051" t="s">
        <v>259</v>
      </c>
      <c r="J6051" s="10">
        <v>45312.333333333336</v>
      </c>
    </row>
    <row r="6053" spans="1:10" x14ac:dyDescent="0.35">
      <c r="A6053" t="s">
        <v>257</v>
      </c>
      <c r="B6053">
        <v>33</v>
      </c>
      <c r="C6053" t="s">
        <v>320</v>
      </c>
      <c r="D6053" t="s">
        <v>221</v>
      </c>
      <c r="E6053" t="s">
        <v>222</v>
      </c>
      <c r="F6053">
        <v>1266.43</v>
      </c>
      <c r="G6053" s="12">
        <v>6.6400000000000001E-2</v>
      </c>
      <c r="H6053" s="12">
        <v>6.6400000000000001E-2</v>
      </c>
      <c r="I6053" t="s">
        <v>258</v>
      </c>
      <c r="J6053" s="10">
        <v>45494</v>
      </c>
    </row>
    <row r="6055" spans="1:10" x14ac:dyDescent="0.35">
      <c r="A6055" t="s">
        <v>257</v>
      </c>
      <c r="B6055">
        <v>34</v>
      </c>
      <c r="C6055" t="s">
        <v>320</v>
      </c>
      <c r="D6055" t="s">
        <v>224</v>
      </c>
      <c r="E6055" t="s">
        <v>222</v>
      </c>
      <c r="F6055">
        <v>2238.14</v>
      </c>
      <c r="G6055" s="12">
        <v>6.0100000000000001E-2</v>
      </c>
      <c r="H6055" s="12">
        <v>6.0100000000000001E-2</v>
      </c>
      <c r="I6055" t="s">
        <v>259</v>
      </c>
      <c r="J6055" s="10">
        <v>45312.333333333336</v>
      </c>
    </row>
    <row r="6057" spans="1:10" x14ac:dyDescent="0.35">
      <c r="A6057" t="s">
        <v>257</v>
      </c>
      <c r="B6057">
        <v>35</v>
      </c>
      <c r="C6057" t="s">
        <v>321</v>
      </c>
      <c r="D6057" t="s">
        <v>221</v>
      </c>
      <c r="E6057" t="s">
        <v>222</v>
      </c>
      <c r="F6057">
        <v>4720.68</v>
      </c>
      <c r="G6057">
        <v>0.24743999999999999</v>
      </c>
      <c r="H6057">
        <v>0.24743999999999999</v>
      </c>
      <c r="I6057" t="s">
        <v>258</v>
      </c>
      <c r="J6057" s="10">
        <v>45494</v>
      </c>
    </row>
    <row r="6059" spans="1:10" x14ac:dyDescent="0.35">
      <c r="A6059" t="s">
        <v>257</v>
      </c>
      <c r="B6059">
        <v>36</v>
      </c>
      <c r="C6059" t="s">
        <v>321</v>
      </c>
      <c r="D6059" t="s">
        <v>224</v>
      </c>
      <c r="E6059" t="s">
        <v>222</v>
      </c>
      <c r="F6059">
        <v>4615.5200000000004</v>
      </c>
      <c r="G6059">
        <v>0.12477000000000001</v>
      </c>
      <c r="H6059">
        <v>0.12477000000000001</v>
      </c>
      <c r="I6059" t="s">
        <v>259</v>
      </c>
      <c r="J6059" s="10">
        <v>45312.333333333336</v>
      </c>
    </row>
    <row r="6061" spans="1:10" x14ac:dyDescent="0.35">
      <c r="A6061" t="s">
        <v>257</v>
      </c>
      <c r="B6061">
        <v>37</v>
      </c>
      <c r="C6061" t="s">
        <v>322</v>
      </c>
      <c r="D6061" t="s">
        <v>221</v>
      </c>
      <c r="E6061" t="s">
        <v>222</v>
      </c>
      <c r="F6061">
        <v>1268.8699999999999</v>
      </c>
      <c r="G6061" s="12">
        <v>6.6500000000000004E-2</v>
      </c>
      <c r="H6061" s="12">
        <v>6.6500000000000004E-2</v>
      </c>
      <c r="I6061" t="s">
        <v>258</v>
      </c>
      <c r="J6061" s="10">
        <v>45494</v>
      </c>
    </row>
    <row r="6063" spans="1:10" x14ac:dyDescent="0.35">
      <c r="A6063" t="s">
        <v>257</v>
      </c>
      <c r="B6063">
        <v>38</v>
      </c>
      <c r="C6063" t="s">
        <v>322</v>
      </c>
      <c r="D6063" t="s">
        <v>224</v>
      </c>
      <c r="E6063" t="s">
        <v>222</v>
      </c>
      <c r="F6063">
        <v>2238.16</v>
      </c>
      <c r="G6063" s="12">
        <v>6.0100000000000001E-2</v>
      </c>
      <c r="H6063" s="12">
        <v>6.0100000000000001E-2</v>
      </c>
      <c r="I6063" t="s">
        <v>259</v>
      </c>
      <c r="J6063" s="10">
        <v>45312.333333333336</v>
      </c>
    </row>
    <row r="6065" spans="1:10" x14ac:dyDescent="0.35">
      <c r="A6065" t="s">
        <v>257</v>
      </c>
      <c r="B6065">
        <v>39</v>
      </c>
      <c r="C6065" t="s">
        <v>323</v>
      </c>
      <c r="D6065" t="s">
        <v>221</v>
      </c>
      <c r="E6065" t="s">
        <v>222</v>
      </c>
      <c r="F6065">
        <v>4736.3</v>
      </c>
      <c r="G6065">
        <v>0.24826000000000001</v>
      </c>
      <c r="H6065">
        <v>0.24826000000000001</v>
      </c>
      <c r="I6065" t="s">
        <v>258</v>
      </c>
      <c r="J6065" s="10">
        <v>45494</v>
      </c>
    </row>
    <row r="6067" spans="1:10" x14ac:dyDescent="0.35">
      <c r="A6067" t="s">
        <v>257</v>
      </c>
      <c r="B6067">
        <v>40</v>
      </c>
      <c r="C6067" t="s">
        <v>323</v>
      </c>
      <c r="D6067" t="s">
        <v>224</v>
      </c>
      <c r="E6067" t="s">
        <v>222</v>
      </c>
      <c r="F6067">
        <v>4617.78</v>
      </c>
      <c r="G6067">
        <v>0.12483</v>
      </c>
      <c r="H6067">
        <v>0.12483</v>
      </c>
      <c r="I6067" t="s">
        <v>259</v>
      </c>
      <c r="J6067" s="10">
        <v>45312.333333333336</v>
      </c>
    </row>
    <row r="6069" spans="1:10" x14ac:dyDescent="0.35">
      <c r="A6069" t="s">
        <v>257</v>
      </c>
      <c r="B6069">
        <v>41</v>
      </c>
      <c r="C6069" t="s">
        <v>324</v>
      </c>
      <c r="D6069" t="s">
        <v>221</v>
      </c>
      <c r="E6069" t="s">
        <v>222</v>
      </c>
      <c r="F6069">
        <v>905.3</v>
      </c>
      <c r="G6069" s="12">
        <v>4.7500000000000001E-2</v>
      </c>
      <c r="H6069" s="12">
        <v>4.7500000000000001E-2</v>
      </c>
      <c r="I6069" t="s">
        <v>258</v>
      </c>
      <c r="J6069" s="10">
        <v>45494</v>
      </c>
    </row>
    <row r="6071" spans="1:10" x14ac:dyDescent="0.35">
      <c r="A6071" t="s">
        <v>257</v>
      </c>
      <c r="B6071">
        <v>42</v>
      </c>
      <c r="C6071" t="s">
        <v>324</v>
      </c>
      <c r="D6071" t="s">
        <v>224</v>
      </c>
      <c r="E6071" t="s">
        <v>222</v>
      </c>
      <c r="F6071">
        <v>1155.5999999999999</v>
      </c>
      <c r="G6071" s="12">
        <v>3.1199999999999999E-2</v>
      </c>
      <c r="H6071" s="12">
        <v>3.1199999999999999E-2</v>
      </c>
      <c r="I6071" t="s">
        <v>259</v>
      </c>
      <c r="J6071" s="10">
        <v>45312.333333333336</v>
      </c>
    </row>
    <row r="6073" spans="1:10" x14ac:dyDescent="0.35">
      <c r="A6073" t="s">
        <v>257</v>
      </c>
      <c r="B6073">
        <v>43</v>
      </c>
      <c r="C6073" t="s">
        <v>325</v>
      </c>
      <c r="D6073" t="s">
        <v>221</v>
      </c>
      <c r="E6073" t="s">
        <v>222</v>
      </c>
      <c r="F6073">
        <v>3538.11</v>
      </c>
      <c r="G6073">
        <v>0.18546000000000001</v>
      </c>
      <c r="H6073">
        <v>0.18546000000000001</v>
      </c>
      <c r="I6073" t="s">
        <v>258</v>
      </c>
      <c r="J6073" s="10">
        <v>45494</v>
      </c>
    </row>
    <row r="6075" spans="1:10" x14ac:dyDescent="0.35">
      <c r="A6075" t="s">
        <v>257</v>
      </c>
      <c r="B6075">
        <v>44</v>
      </c>
      <c r="C6075" t="s">
        <v>325</v>
      </c>
      <c r="D6075" t="s">
        <v>224</v>
      </c>
      <c r="E6075" t="s">
        <v>222</v>
      </c>
      <c r="F6075">
        <v>3442</v>
      </c>
      <c r="G6075" s="12">
        <v>9.2999999999999999E-2</v>
      </c>
      <c r="H6075" s="12">
        <v>9.2999999999999999E-2</v>
      </c>
      <c r="I6075" t="s">
        <v>259</v>
      </c>
      <c r="J6075" s="10">
        <v>45312.333333333336</v>
      </c>
    </row>
    <row r="6077" spans="1:10" x14ac:dyDescent="0.35">
      <c r="A6077" t="s">
        <v>257</v>
      </c>
      <c r="B6077">
        <v>45</v>
      </c>
      <c r="C6077" t="s">
        <v>326</v>
      </c>
      <c r="D6077" t="s">
        <v>221</v>
      </c>
      <c r="E6077" t="s">
        <v>222</v>
      </c>
      <c r="F6077">
        <v>1204.21</v>
      </c>
      <c r="G6077" s="12">
        <v>6.3100000000000003E-2</v>
      </c>
      <c r="H6077" s="12">
        <v>6.3100000000000003E-2</v>
      </c>
      <c r="I6077" t="s">
        <v>258</v>
      </c>
      <c r="J6077" s="10">
        <v>45494</v>
      </c>
    </row>
    <row r="6079" spans="1:10" x14ac:dyDescent="0.35">
      <c r="A6079" t="s">
        <v>257</v>
      </c>
      <c r="B6079">
        <v>46</v>
      </c>
      <c r="C6079" t="s">
        <v>326</v>
      </c>
      <c r="D6079" t="s">
        <v>224</v>
      </c>
      <c r="E6079" t="s">
        <v>222</v>
      </c>
      <c r="F6079">
        <v>2145.4</v>
      </c>
      <c r="G6079" s="12">
        <v>5.6899999999999999E-2</v>
      </c>
      <c r="H6079" s="12">
        <v>5.6899999999999999E-2</v>
      </c>
      <c r="I6079" t="s">
        <v>259</v>
      </c>
      <c r="J6079" s="10">
        <v>45312.320833333331</v>
      </c>
    </row>
    <row r="6081" spans="1:10" x14ac:dyDescent="0.35">
      <c r="A6081" t="s">
        <v>257</v>
      </c>
      <c r="B6081">
        <v>47</v>
      </c>
      <c r="C6081" t="s">
        <v>327</v>
      </c>
      <c r="D6081" t="s">
        <v>221</v>
      </c>
      <c r="E6081" t="s">
        <v>222</v>
      </c>
      <c r="F6081">
        <v>7573.43</v>
      </c>
      <c r="G6081">
        <v>0.39696999999999999</v>
      </c>
      <c r="H6081">
        <v>0.39696999999999999</v>
      </c>
      <c r="I6081" t="s">
        <v>258</v>
      </c>
      <c r="J6081" s="10">
        <v>45494</v>
      </c>
    </row>
    <row r="6083" spans="1:10" x14ac:dyDescent="0.35">
      <c r="A6083" t="s">
        <v>257</v>
      </c>
      <c r="B6083">
        <v>48</v>
      </c>
      <c r="C6083" t="s">
        <v>327</v>
      </c>
      <c r="D6083" t="s">
        <v>224</v>
      </c>
      <c r="E6083" t="s">
        <v>222</v>
      </c>
      <c r="F6083">
        <v>4388.8100000000004</v>
      </c>
      <c r="G6083">
        <v>0.11859</v>
      </c>
      <c r="H6083">
        <v>0.11859</v>
      </c>
      <c r="I6083" t="s">
        <v>259</v>
      </c>
      <c r="J6083" s="10">
        <v>45312.333333333336</v>
      </c>
    </row>
    <row r="6085" spans="1:10" x14ac:dyDescent="0.35">
      <c r="A6085" t="s">
        <v>260</v>
      </c>
      <c r="B6085">
        <v>1</v>
      </c>
      <c r="C6085" t="s">
        <v>304</v>
      </c>
      <c r="D6085" t="s">
        <v>221</v>
      </c>
      <c r="E6085" t="s">
        <v>222</v>
      </c>
      <c r="F6085">
        <v>3160</v>
      </c>
      <c r="G6085">
        <v>0.1946</v>
      </c>
      <c r="H6085">
        <v>0.1946</v>
      </c>
      <c r="I6085" t="s">
        <v>261</v>
      </c>
      <c r="J6085" s="10">
        <v>45494</v>
      </c>
    </row>
    <row r="6087" spans="1:10" x14ac:dyDescent="0.35">
      <c r="A6087" t="s">
        <v>260</v>
      </c>
      <c r="B6087">
        <v>2</v>
      </c>
      <c r="C6087" t="s">
        <v>304</v>
      </c>
      <c r="D6087" t="s">
        <v>224</v>
      </c>
      <c r="E6087" t="s">
        <v>222</v>
      </c>
      <c r="F6087">
        <v>2821.51</v>
      </c>
      <c r="G6087" s="12">
        <v>7.8600000000000003E-2</v>
      </c>
      <c r="H6087" s="12">
        <v>7.8600000000000003E-2</v>
      </c>
      <c r="I6087" t="s">
        <v>262</v>
      </c>
      <c r="J6087" s="10">
        <v>45647.625</v>
      </c>
    </row>
    <row r="6089" spans="1:10" x14ac:dyDescent="0.35">
      <c r="A6089" t="s">
        <v>260</v>
      </c>
      <c r="B6089">
        <v>3</v>
      </c>
      <c r="C6089" t="s">
        <v>305</v>
      </c>
      <c r="D6089" t="s">
        <v>221</v>
      </c>
      <c r="E6089" t="s">
        <v>222</v>
      </c>
      <c r="F6089">
        <v>7493.53</v>
      </c>
      <c r="G6089">
        <v>0.46111000000000002</v>
      </c>
      <c r="H6089">
        <v>0.46111000000000002</v>
      </c>
      <c r="I6089" t="s">
        <v>261</v>
      </c>
      <c r="J6089" s="10">
        <v>45494</v>
      </c>
    </row>
    <row r="6091" spans="1:10" x14ac:dyDescent="0.35">
      <c r="A6091" t="s">
        <v>260</v>
      </c>
      <c r="B6091">
        <v>4</v>
      </c>
      <c r="C6091" t="s">
        <v>305</v>
      </c>
      <c r="D6091" t="s">
        <v>224</v>
      </c>
      <c r="E6091" t="s">
        <v>222</v>
      </c>
      <c r="F6091">
        <v>5210.03</v>
      </c>
      <c r="G6091">
        <v>0.14519000000000001</v>
      </c>
      <c r="H6091">
        <v>0.14519000000000001</v>
      </c>
      <c r="I6091" t="s">
        <v>262</v>
      </c>
      <c r="J6091" s="10">
        <v>45647.05</v>
      </c>
    </row>
    <row r="6093" spans="1:10" x14ac:dyDescent="0.35">
      <c r="A6093" t="s">
        <v>260</v>
      </c>
      <c r="B6093">
        <v>5</v>
      </c>
      <c r="C6093" t="s">
        <v>306</v>
      </c>
      <c r="D6093" t="s">
        <v>221</v>
      </c>
      <c r="E6093" t="s">
        <v>222</v>
      </c>
      <c r="F6093">
        <v>2414.86</v>
      </c>
      <c r="G6093">
        <v>0.14879999999999999</v>
      </c>
      <c r="H6093">
        <v>0.14879999999999999</v>
      </c>
      <c r="I6093" t="s">
        <v>261</v>
      </c>
      <c r="J6093" s="10">
        <v>45494</v>
      </c>
    </row>
    <row r="6095" spans="1:10" x14ac:dyDescent="0.35">
      <c r="A6095" t="s">
        <v>260</v>
      </c>
      <c r="B6095">
        <v>6</v>
      </c>
      <c r="C6095" t="s">
        <v>306</v>
      </c>
      <c r="D6095" t="s">
        <v>224</v>
      </c>
      <c r="E6095" t="s">
        <v>222</v>
      </c>
      <c r="F6095">
        <v>1827.55</v>
      </c>
      <c r="G6095" s="12">
        <v>5.0900000000000001E-2</v>
      </c>
      <c r="H6095" s="12">
        <v>5.0900000000000001E-2</v>
      </c>
      <c r="I6095" t="s">
        <v>262</v>
      </c>
      <c r="J6095" s="10">
        <v>45647.625</v>
      </c>
    </row>
    <row r="6097" spans="1:10" x14ac:dyDescent="0.35">
      <c r="A6097" t="s">
        <v>260</v>
      </c>
      <c r="B6097">
        <v>7</v>
      </c>
      <c r="C6097" t="s">
        <v>307</v>
      </c>
      <c r="D6097" t="s">
        <v>221</v>
      </c>
      <c r="E6097" t="s">
        <v>222</v>
      </c>
      <c r="F6097">
        <v>6178.75</v>
      </c>
      <c r="G6097">
        <v>0.38020999999999999</v>
      </c>
      <c r="H6097">
        <v>0.38020999999999999</v>
      </c>
      <c r="I6097" t="s">
        <v>261</v>
      </c>
      <c r="J6097" s="10">
        <v>45494</v>
      </c>
    </row>
    <row r="6099" spans="1:10" x14ac:dyDescent="0.35">
      <c r="A6099" t="s">
        <v>260</v>
      </c>
      <c r="B6099">
        <v>8</v>
      </c>
      <c r="C6099" t="s">
        <v>307</v>
      </c>
      <c r="D6099" t="s">
        <v>224</v>
      </c>
      <c r="E6099" t="s">
        <v>222</v>
      </c>
      <c r="F6099">
        <v>3913.36</v>
      </c>
      <c r="G6099">
        <v>0.10906</v>
      </c>
      <c r="H6099">
        <v>0.10906</v>
      </c>
      <c r="I6099" t="s">
        <v>262</v>
      </c>
      <c r="J6099" s="10">
        <v>45647.05</v>
      </c>
    </row>
    <row r="6101" spans="1:10" x14ac:dyDescent="0.35">
      <c r="A6101" t="s">
        <v>260</v>
      </c>
      <c r="B6101">
        <v>9</v>
      </c>
      <c r="C6101" t="s">
        <v>308</v>
      </c>
      <c r="D6101" t="s">
        <v>221</v>
      </c>
      <c r="E6101" t="s">
        <v>222</v>
      </c>
      <c r="F6101">
        <v>3187.49</v>
      </c>
      <c r="G6101">
        <v>0.1963</v>
      </c>
      <c r="H6101">
        <v>0.1963</v>
      </c>
      <c r="I6101" t="s">
        <v>261</v>
      </c>
      <c r="J6101" s="10">
        <v>45494</v>
      </c>
    </row>
    <row r="6103" spans="1:10" x14ac:dyDescent="0.35">
      <c r="A6103" t="s">
        <v>260</v>
      </c>
      <c r="B6103">
        <v>10</v>
      </c>
      <c r="C6103" t="s">
        <v>308</v>
      </c>
      <c r="D6103" t="s">
        <v>224</v>
      </c>
      <c r="E6103" t="s">
        <v>222</v>
      </c>
      <c r="F6103">
        <v>2858.02</v>
      </c>
      <c r="G6103" s="12">
        <v>7.9600000000000004E-2</v>
      </c>
      <c r="H6103" s="12">
        <v>7.9600000000000004E-2</v>
      </c>
      <c r="I6103" t="s">
        <v>262</v>
      </c>
      <c r="J6103" s="10">
        <v>45647.625</v>
      </c>
    </row>
    <row r="6105" spans="1:10" x14ac:dyDescent="0.35">
      <c r="A6105" t="s">
        <v>260</v>
      </c>
      <c r="B6105">
        <v>11</v>
      </c>
      <c r="C6105" t="s">
        <v>309</v>
      </c>
      <c r="D6105" t="s">
        <v>221</v>
      </c>
      <c r="E6105" t="s">
        <v>222</v>
      </c>
      <c r="F6105">
        <v>7505.47</v>
      </c>
      <c r="G6105">
        <v>0.46183999999999997</v>
      </c>
      <c r="H6105">
        <v>0.46183999999999997</v>
      </c>
      <c r="I6105" t="s">
        <v>261</v>
      </c>
      <c r="J6105" s="10">
        <v>45494</v>
      </c>
    </row>
    <row r="6107" spans="1:10" x14ac:dyDescent="0.35">
      <c r="A6107" t="s">
        <v>260</v>
      </c>
      <c r="B6107">
        <v>12</v>
      </c>
      <c r="C6107" t="s">
        <v>309</v>
      </c>
      <c r="D6107" t="s">
        <v>224</v>
      </c>
      <c r="E6107" t="s">
        <v>222</v>
      </c>
      <c r="F6107">
        <v>5159.42</v>
      </c>
      <c r="G6107">
        <v>0.14377999999999999</v>
      </c>
      <c r="H6107">
        <v>0.14377999999999999</v>
      </c>
      <c r="I6107" t="s">
        <v>262</v>
      </c>
      <c r="J6107" s="10">
        <v>45647.05</v>
      </c>
    </row>
    <row r="6109" spans="1:10" x14ac:dyDescent="0.35">
      <c r="A6109" t="s">
        <v>260</v>
      </c>
      <c r="B6109">
        <v>13</v>
      </c>
      <c r="C6109" t="s">
        <v>310</v>
      </c>
      <c r="D6109" t="s">
        <v>221</v>
      </c>
      <c r="E6109" t="s">
        <v>222</v>
      </c>
      <c r="F6109">
        <v>3157.76</v>
      </c>
      <c r="G6109">
        <v>0.19445999999999999</v>
      </c>
      <c r="H6109">
        <v>0.19445999999999999</v>
      </c>
      <c r="I6109" t="s">
        <v>261</v>
      </c>
      <c r="J6109" s="10">
        <v>45494</v>
      </c>
    </row>
    <row r="6111" spans="1:10" x14ac:dyDescent="0.35">
      <c r="A6111" t="s">
        <v>260</v>
      </c>
      <c r="B6111">
        <v>14</v>
      </c>
      <c r="C6111" t="s">
        <v>310</v>
      </c>
      <c r="D6111" t="s">
        <v>224</v>
      </c>
      <c r="E6111" t="s">
        <v>222</v>
      </c>
      <c r="F6111">
        <v>2838.07</v>
      </c>
      <c r="G6111" s="12">
        <v>7.9100000000000004E-2</v>
      </c>
      <c r="H6111" s="12">
        <v>7.9100000000000004E-2</v>
      </c>
      <c r="I6111" t="s">
        <v>262</v>
      </c>
      <c r="J6111" s="10">
        <v>45647.625</v>
      </c>
    </row>
    <row r="6113" spans="1:10" x14ac:dyDescent="0.35">
      <c r="A6113" t="s">
        <v>260</v>
      </c>
      <c r="B6113">
        <v>15</v>
      </c>
      <c r="C6113" t="s">
        <v>311</v>
      </c>
      <c r="D6113" t="s">
        <v>221</v>
      </c>
      <c r="E6113" t="s">
        <v>222</v>
      </c>
      <c r="F6113">
        <v>10452.209999999999</v>
      </c>
      <c r="G6113">
        <v>0.64375000000000004</v>
      </c>
      <c r="H6113">
        <v>0.64375000000000004</v>
      </c>
      <c r="I6113" t="s">
        <v>261</v>
      </c>
      <c r="J6113" s="10">
        <v>45494</v>
      </c>
    </row>
    <row r="6115" spans="1:10" x14ac:dyDescent="0.35">
      <c r="A6115" t="s">
        <v>260</v>
      </c>
      <c r="B6115">
        <v>16</v>
      </c>
      <c r="C6115" t="s">
        <v>311</v>
      </c>
      <c r="D6115" t="s">
        <v>224</v>
      </c>
      <c r="E6115" t="s">
        <v>222</v>
      </c>
      <c r="F6115">
        <v>5226.79</v>
      </c>
      <c r="G6115">
        <v>0.14566000000000001</v>
      </c>
      <c r="H6115">
        <v>0.14566000000000001</v>
      </c>
      <c r="I6115" t="s">
        <v>262</v>
      </c>
      <c r="J6115" s="10">
        <v>45647.05</v>
      </c>
    </row>
    <row r="6117" spans="1:10" x14ac:dyDescent="0.35">
      <c r="A6117" t="s">
        <v>260</v>
      </c>
      <c r="B6117">
        <v>17</v>
      </c>
      <c r="C6117" t="s">
        <v>312</v>
      </c>
      <c r="D6117" t="s">
        <v>221</v>
      </c>
      <c r="E6117" t="s">
        <v>222</v>
      </c>
      <c r="F6117">
        <v>2411.4899999999998</v>
      </c>
      <c r="G6117">
        <v>0.14859</v>
      </c>
      <c r="H6117">
        <v>0.14859</v>
      </c>
      <c r="I6117" t="s">
        <v>261</v>
      </c>
      <c r="J6117" s="10">
        <v>45494</v>
      </c>
    </row>
    <row r="6119" spans="1:10" x14ac:dyDescent="0.35">
      <c r="A6119" t="s">
        <v>260</v>
      </c>
      <c r="B6119">
        <v>18</v>
      </c>
      <c r="C6119" t="s">
        <v>312</v>
      </c>
      <c r="D6119" t="s">
        <v>224</v>
      </c>
      <c r="E6119" t="s">
        <v>222</v>
      </c>
      <c r="F6119">
        <v>1843.99</v>
      </c>
      <c r="G6119" s="12">
        <v>5.1400000000000001E-2</v>
      </c>
      <c r="H6119" s="12">
        <v>5.1400000000000001E-2</v>
      </c>
      <c r="I6119" t="s">
        <v>262</v>
      </c>
      <c r="J6119" s="10">
        <v>45647.625</v>
      </c>
    </row>
    <row r="6121" spans="1:10" x14ac:dyDescent="0.35">
      <c r="A6121" t="s">
        <v>260</v>
      </c>
      <c r="B6121">
        <v>19</v>
      </c>
      <c r="C6121" t="s">
        <v>313</v>
      </c>
      <c r="D6121" t="s">
        <v>221</v>
      </c>
      <c r="E6121" t="s">
        <v>222</v>
      </c>
      <c r="F6121">
        <v>9327.16</v>
      </c>
      <c r="G6121">
        <v>0.57530000000000003</v>
      </c>
      <c r="H6121">
        <v>0.57530000000000003</v>
      </c>
      <c r="I6121" t="s">
        <v>261</v>
      </c>
      <c r="J6121" s="10">
        <v>45494</v>
      </c>
    </row>
    <row r="6123" spans="1:10" x14ac:dyDescent="0.35">
      <c r="A6123" t="s">
        <v>260</v>
      </c>
      <c r="B6123">
        <v>20</v>
      </c>
      <c r="C6123" t="s">
        <v>313</v>
      </c>
      <c r="D6123" t="s">
        <v>224</v>
      </c>
      <c r="E6123" t="s">
        <v>222</v>
      </c>
      <c r="F6123">
        <v>3930.64</v>
      </c>
      <c r="G6123">
        <v>0.10954</v>
      </c>
      <c r="H6123">
        <v>0.10954</v>
      </c>
      <c r="I6123" t="s">
        <v>262</v>
      </c>
      <c r="J6123" s="10">
        <v>45647.05</v>
      </c>
    </row>
    <row r="6125" spans="1:10" x14ac:dyDescent="0.35">
      <c r="A6125" t="s">
        <v>260</v>
      </c>
      <c r="B6125">
        <v>21</v>
      </c>
      <c r="C6125" t="s">
        <v>314</v>
      </c>
      <c r="D6125" t="s">
        <v>221</v>
      </c>
      <c r="E6125" t="s">
        <v>222</v>
      </c>
      <c r="F6125">
        <v>3186.43</v>
      </c>
      <c r="G6125">
        <v>0.19622999999999999</v>
      </c>
      <c r="H6125">
        <v>0.19622999999999999</v>
      </c>
      <c r="I6125" t="s">
        <v>261</v>
      </c>
      <c r="J6125" s="10">
        <v>45494</v>
      </c>
    </row>
    <row r="6127" spans="1:10" x14ac:dyDescent="0.35">
      <c r="A6127" t="s">
        <v>260</v>
      </c>
      <c r="B6127">
        <v>22</v>
      </c>
      <c r="C6127" t="s">
        <v>314</v>
      </c>
      <c r="D6127" t="s">
        <v>224</v>
      </c>
      <c r="E6127" t="s">
        <v>222</v>
      </c>
      <c r="F6127">
        <v>2874.7</v>
      </c>
      <c r="G6127" s="12">
        <v>8.0100000000000005E-2</v>
      </c>
      <c r="H6127" s="12">
        <v>8.0100000000000005E-2</v>
      </c>
      <c r="I6127" t="s">
        <v>262</v>
      </c>
      <c r="J6127" s="10">
        <v>45647.625</v>
      </c>
    </row>
    <row r="6129" spans="1:10" x14ac:dyDescent="0.35">
      <c r="A6129" t="s">
        <v>260</v>
      </c>
      <c r="B6129">
        <v>23</v>
      </c>
      <c r="C6129" t="s">
        <v>315</v>
      </c>
      <c r="D6129" t="s">
        <v>221</v>
      </c>
      <c r="E6129" t="s">
        <v>222</v>
      </c>
      <c r="F6129">
        <v>10439.15</v>
      </c>
      <c r="G6129">
        <v>0.64388999999999996</v>
      </c>
      <c r="H6129">
        <v>0.64388999999999996</v>
      </c>
      <c r="I6129" t="s">
        <v>261</v>
      </c>
      <c r="J6129" s="10">
        <v>45494</v>
      </c>
    </row>
    <row r="6131" spans="1:10" x14ac:dyDescent="0.35">
      <c r="A6131" t="s">
        <v>260</v>
      </c>
      <c r="B6131">
        <v>24</v>
      </c>
      <c r="C6131" t="s">
        <v>315</v>
      </c>
      <c r="D6131" t="s">
        <v>224</v>
      </c>
      <c r="E6131" t="s">
        <v>222</v>
      </c>
      <c r="F6131">
        <v>5173.82</v>
      </c>
      <c r="G6131">
        <v>0.14418</v>
      </c>
      <c r="H6131">
        <v>0.14418</v>
      </c>
      <c r="I6131" t="s">
        <v>262</v>
      </c>
      <c r="J6131" s="10">
        <v>45647.05</v>
      </c>
    </row>
    <row r="6133" spans="1:10" x14ac:dyDescent="0.35">
      <c r="A6133" t="s">
        <v>260</v>
      </c>
      <c r="B6133">
        <v>25</v>
      </c>
      <c r="C6133" t="s">
        <v>316</v>
      </c>
      <c r="D6133" t="s">
        <v>221</v>
      </c>
      <c r="E6133" t="s">
        <v>222</v>
      </c>
      <c r="F6133">
        <v>3157.16</v>
      </c>
      <c r="G6133">
        <v>0.19442999999999999</v>
      </c>
      <c r="H6133">
        <v>0.19442999999999999</v>
      </c>
      <c r="I6133" t="s">
        <v>261</v>
      </c>
      <c r="J6133" s="10">
        <v>45494</v>
      </c>
    </row>
    <row r="6135" spans="1:10" x14ac:dyDescent="0.35">
      <c r="A6135" t="s">
        <v>260</v>
      </c>
      <c r="B6135">
        <v>26</v>
      </c>
      <c r="C6135" t="s">
        <v>316</v>
      </c>
      <c r="D6135" t="s">
        <v>224</v>
      </c>
      <c r="E6135" t="s">
        <v>222</v>
      </c>
      <c r="F6135">
        <v>2838.08</v>
      </c>
      <c r="G6135" s="12">
        <v>7.9100000000000004E-2</v>
      </c>
      <c r="H6135" s="12">
        <v>7.9100000000000004E-2</v>
      </c>
      <c r="I6135" t="s">
        <v>262</v>
      </c>
      <c r="J6135" s="10">
        <v>45647.625</v>
      </c>
    </row>
    <row r="6137" spans="1:10" x14ac:dyDescent="0.35">
      <c r="A6137" t="s">
        <v>260</v>
      </c>
      <c r="B6137">
        <v>27</v>
      </c>
      <c r="C6137" t="s">
        <v>317</v>
      </c>
      <c r="D6137" t="s">
        <v>221</v>
      </c>
      <c r="E6137" t="s">
        <v>222</v>
      </c>
      <c r="F6137">
        <v>10594.47</v>
      </c>
      <c r="G6137">
        <v>0.65310000000000001</v>
      </c>
      <c r="H6137">
        <v>0.65310000000000001</v>
      </c>
      <c r="I6137" t="s">
        <v>261</v>
      </c>
      <c r="J6137" s="10">
        <v>45494</v>
      </c>
    </row>
    <row r="6139" spans="1:10" x14ac:dyDescent="0.35">
      <c r="A6139" t="s">
        <v>260</v>
      </c>
      <c r="B6139">
        <v>28</v>
      </c>
      <c r="C6139" t="s">
        <v>317</v>
      </c>
      <c r="D6139" t="s">
        <v>224</v>
      </c>
      <c r="E6139" t="s">
        <v>222</v>
      </c>
      <c r="F6139">
        <v>5226.72</v>
      </c>
      <c r="G6139">
        <v>0.14565</v>
      </c>
      <c r="H6139">
        <v>0.14565</v>
      </c>
      <c r="I6139" t="s">
        <v>262</v>
      </c>
      <c r="J6139" s="10">
        <v>45647.05</v>
      </c>
    </row>
    <row r="6141" spans="1:10" x14ac:dyDescent="0.35">
      <c r="A6141" t="s">
        <v>260</v>
      </c>
      <c r="B6141">
        <v>29</v>
      </c>
      <c r="C6141" t="s">
        <v>318</v>
      </c>
      <c r="D6141" t="s">
        <v>221</v>
      </c>
      <c r="E6141" t="s">
        <v>222</v>
      </c>
      <c r="F6141">
        <v>2407.3000000000002</v>
      </c>
      <c r="G6141">
        <v>0.14832999999999999</v>
      </c>
      <c r="H6141">
        <v>0.14832999999999999</v>
      </c>
      <c r="I6141" t="s">
        <v>261</v>
      </c>
      <c r="J6141" s="10">
        <v>45494</v>
      </c>
    </row>
    <row r="6143" spans="1:10" x14ac:dyDescent="0.35">
      <c r="A6143" t="s">
        <v>260</v>
      </c>
      <c r="B6143">
        <v>30</v>
      </c>
      <c r="C6143" t="s">
        <v>318</v>
      </c>
      <c r="D6143" t="s">
        <v>224</v>
      </c>
      <c r="E6143" t="s">
        <v>222</v>
      </c>
      <c r="F6143">
        <v>1843.99</v>
      </c>
      <c r="G6143" s="12">
        <v>5.1400000000000001E-2</v>
      </c>
      <c r="H6143" s="12">
        <v>5.1400000000000001E-2</v>
      </c>
      <c r="I6143" t="s">
        <v>262</v>
      </c>
      <c r="J6143" s="10">
        <v>45647.625</v>
      </c>
    </row>
    <row r="6145" spans="1:10" x14ac:dyDescent="0.35">
      <c r="A6145" t="s">
        <v>260</v>
      </c>
      <c r="B6145">
        <v>31</v>
      </c>
      <c r="C6145" t="s">
        <v>319</v>
      </c>
      <c r="D6145" t="s">
        <v>221</v>
      </c>
      <c r="E6145" t="s">
        <v>222</v>
      </c>
      <c r="F6145">
        <v>6099.82</v>
      </c>
      <c r="G6145">
        <v>0.37536000000000003</v>
      </c>
      <c r="H6145">
        <v>0.37536000000000003</v>
      </c>
      <c r="I6145" t="s">
        <v>261</v>
      </c>
      <c r="J6145" s="10">
        <v>45494</v>
      </c>
    </row>
    <row r="6147" spans="1:10" x14ac:dyDescent="0.35">
      <c r="A6147" t="s">
        <v>260</v>
      </c>
      <c r="B6147">
        <v>32</v>
      </c>
      <c r="C6147" t="s">
        <v>319</v>
      </c>
      <c r="D6147" t="s">
        <v>224</v>
      </c>
      <c r="E6147" t="s">
        <v>222</v>
      </c>
      <c r="F6147">
        <v>3930.68</v>
      </c>
      <c r="G6147">
        <v>0.10954</v>
      </c>
      <c r="H6147">
        <v>0.10954</v>
      </c>
      <c r="I6147" t="s">
        <v>262</v>
      </c>
      <c r="J6147" s="10">
        <v>45647.05</v>
      </c>
    </row>
    <row r="6149" spans="1:10" x14ac:dyDescent="0.35">
      <c r="A6149" t="s">
        <v>260</v>
      </c>
      <c r="B6149">
        <v>33</v>
      </c>
      <c r="C6149" t="s">
        <v>320</v>
      </c>
      <c r="D6149" t="s">
        <v>221</v>
      </c>
      <c r="E6149" t="s">
        <v>222</v>
      </c>
      <c r="F6149">
        <v>3181.79</v>
      </c>
      <c r="G6149">
        <v>0.19595000000000001</v>
      </c>
      <c r="H6149">
        <v>0.19595000000000001</v>
      </c>
      <c r="I6149" t="s">
        <v>261</v>
      </c>
      <c r="J6149" s="10">
        <v>45494</v>
      </c>
    </row>
    <row r="6151" spans="1:10" x14ac:dyDescent="0.35">
      <c r="A6151" t="s">
        <v>260</v>
      </c>
      <c r="B6151">
        <v>34</v>
      </c>
      <c r="C6151" t="s">
        <v>320</v>
      </c>
      <c r="D6151" t="s">
        <v>224</v>
      </c>
      <c r="E6151" t="s">
        <v>222</v>
      </c>
      <c r="F6151">
        <v>2874.7</v>
      </c>
      <c r="G6151" s="12">
        <v>8.0100000000000005E-2</v>
      </c>
      <c r="H6151" s="12">
        <v>8.0100000000000005E-2</v>
      </c>
      <c r="I6151" t="s">
        <v>262</v>
      </c>
      <c r="J6151" s="10">
        <v>45647.625</v>
      </c>
    </row>
    <row r="6153" spans="1:10" x14ac:dyDescent="0.35">
      <c r="A6153" t="s">
        <v>260</v>
      </c>
      <c r="B6153">
        <v>35</v>
      </c>
      <c r="C6153" t="s">
        <v>321</v>
      </c>
      <c r="D6153" t="s">
        <v>221</v>
      </c>
      <c r="E6153" t="s">
        <v>222</v>
      </c>
      <c r="F6153">
        <v>7474.48</v>
      </c>
      <c r="G6153">
        <v>0.45993000000000001</v>
      </c>
      <c r="H6153">
        <v>0.45993000000000001</v>
      </c>
      <c r="I6153" t="s">
        <v>261</v>
      </c>
      <c r="J6153" s="10">
        <v>45494</v>
      </c>
    </row>
    <row r="6155" spans="1:10" x14ac:dyDescent="0.35">
      <c r="A6155" t="s">
        <v>260</v>
      </c>
      <c r="B6155">
        <v>36</v>
      </c>
      <c r="C6155" t="s">
        <v>321</v>
      </c>
      <c r="D6155" t="s">
        <v>224</v>
      </c>
      <c r="E6155" t="s">
        <v>222</v>
      </c>
      <c r="F6155">
        <v>5174.03</v>
      </c>
      <c r="G6155">
        <v>0.14419000000000001</v>
      </c>
      <c r="H6155">
        <v>0.14419000000000001</v>
      </c>
      <c r="I6155" t="s">
        <v>262</v>
      </c>
      <c r="J6155" s="10">
        <v>45647.05</v>
      </c>
    </row>
    <row r="6157" spans="1:10" x14ac:dyDescent="0.35">
      <c r="A6157" t="s">
        <v>260</v>
      </c>
      <c r="B6157">
        <v>37</v>
      </c>
      <c r="C6157" t="s">
        <v>322</v>
      </c>
      <c r="D6157" t="s">
        <v>221</v>
      </c>
      <c r="E6157" t="s">
        <v>222</v>
      </c>
      <c r="F6157">
        <v>3186.62</v>
      </c>
      <c r="G6157">
        <v>0.19624</v>
      </c>
      <c r="H6157">
        <v>0.19624</v>
      </c>
      <c r="I6157" t="s">
        <v>261</v>
      </c>
      <c r="J6157" s="10">
        <v>45494</v>
      </c>
    </row>
    <row r="6159" spans="1:10" x14ac:dyDescent="0.35">
      <c r="A6159" t="s">
        <v>260</v>
      </c>
      <c r="B6159">
        <v>38</v>
      </c>
      <c r="C6159" t="s">
        <v>322</v>
      </c>
      <c r="D6159" t="s">
        <v>224</v>
      </c>
      <c r="E6159" t="s">
        <v>222</v>
      </c>
      <c r="F6159">
        <v>2858.02</v>
      </c>
      <c r="G6159" s="12">
        <v>7.9600000000000004E-2</v>
      </c>
      <c r="H6159" s="12">
        <v>7.9600000000000004E-2</v>
      </c>
      <c r="I6159" t="s">
        <v>262</v>
      </c>
      <c r="J6159" s="10">
        <v>45647.625</v>
      </c>
    </row>
    <row r="6161" spans="1:10" x14ac:dyDescent="0.35">
      <c r="A6161" t="s">
        <v>260</v>
      </c>
      <c r="B6161">
        <v>39</v>
      </c>
      <c r="C6161" t="s">
        <v>323</v>
      </c>
      <c r="D6161" t="s">
        <v>221</v>
      </c>
      <c r="E6161" t="s">
        <v>222</v>
      </c>
      <c r="F6161">
        <v>7486.93</v>
      </c>
      <c r="G6161">
        <v>0.4607</v>
      </c>
      <c r="H6161">
        <v>0.4607</v>
      </c>
      <c r="I6161" t="s">
        <v>261</v>
      </c>
      <c r="J6161" s="10">
        <v>45494</v>
      </c>
    </row>
    <row r="6163" spans="1:10" x14ac:dyDescent="0.35">
      <c r="A6163" t="s">
        <v>260</v>
      </c>
      <c r="B6163">
        <v>40</v>
      </c>
      <c r="C6163" t="s">
        <v>323</v>
      </c>
      <c r="D6163" t="s">
        <v>224</v>
      </c>
      <c r="E6163" t="s">
        <v>222</v>
      </c>
      <c r="F6163">
        <v>5159.2299999999996</v>
      </c>
      <c r="G6163">
        <v>0.14377000000000001</v>
      </c>
      <c r="H6163">
        <v>0.14377000000000001</v>
      </c>
      <c r="I6163" t="s">
        <v>262</v>
      </c>
      <c r="J6163" s="10">
        <v>45647.05</v>
      </c>
    </row>
    <row r="6165" spans="1:10" x14ac:dyDescent="0.35">
      <c r="A6165" t="s">
        <v>260</v>
      </c>
      <c r="B6165">
        <v>41</v>
      </c>
      <c r="C6165" t="s">
        <v>324</v>
      </c>
      <c r="D6165" t="s">
        <v>221</v>
      </c>
      <c r="E6165" t="s">
        <v>222</v>
      </c>
      <c r="F6165">
        <v>2411.21</v>
      </c>
      <c r="G6165">
        <v>0.14857000000000001</v>
      </c>
      <c r="H6165">
        <v>0.14857000000000001</v>
      </c>
      <c r="I6165" t="s">
        <v>261</v>
      </c>
      <c r="J6165" s="10">
        <v>45494</v>
      </c>
    </row>
    <row r="6167" spans="1:10" x14ac:dyDescent="0.35">
      <c r="A6167" t="s">
        <v>260</v>
      </c>
      <c r="B6167">
        <v>42</v>
      </c>
      <c r="C6167" t="s">
        <v>324</v>
      </c>
      <c r="D6167" t="s">
        <v>224</v>
      </c>
      <c r="E6167" t="s">
        <v>222</v>
      </c>
      <c r="F6167">
        <v>1827.55</v>
      </c>
      <c r="G6167" s="12">
        <v>5.0900000000000001E-2</v>
      </c>
      <c r="H6167" s="12">
        <v>5.0900000000000001E-2</v>
      </c>
      <c r="I6167" t="s">
        <v>262</v>
      </c>
      <c r="J6167" s="10">
        <v>45647.625</v>
      </c>
    </row>
    <row r="6169" spans="1:10" x14ac:dyDescent="0.35">
      <c r="A6169" t="s">
        <v>260</v>
      </c>
      <c r="B6169">
        <v>43</v>
      </c>
      <c r="C6169" t="s">
        <v>325</v>
      </c>
      <c r="D6169" t="s">
        <v>221</v>
      </c>
      <c r="E6169" t="s">
        <v>222</v>
      </c>
      <c r="F6169">
        <v>6108.87</v>
      </c>
      <c r="G6169">
        <v>0.37591000000000002</v>
      </c>
      <c r="H6169">
        <v>0.37591000000000002</v>
      </c>
      <c r="I6169" t="s">
        <v>261</v>
      </c>
      <c r="J6169" s="10">
        <v>45494</v>
      </c>
    </row>
    <row r="6171" spans="1:10" x14ac:dyDescent="0.35">
      <c r="A6171" t="s">
        <v>260</v>
      </c>
      <c r="B6171">
        <v>44</v>
      </c>
      <c r="C6171" t="s">
        <v>325</v>
      </c>
      <c r="D6171" t="s">
        <v>224</v>
      </c>
      <c r="E6171" t="s">
        <v>222</v>
      </c>
      <c r="F6171">
        <v>3913.37</v>
      </c>
      <c r="G6171">
        <v>0.10906</v>
      </c>
      <c r="H6171">
        <v>0.10906</v>
      </c>
      <c r="I6171" t="s">
        <v>262</v>
      </c>
      <c r="J6171" s="10">
        <v>45647.05</v>
      </c>
    </row>
    <row r="6173" spans="1:10" x14ac:dyDescent="0.35">
      <c r="A6173" t="s">
        <v>260</v>
      </c>
      <c r="B6173">
        <v>45</v>
      </c>
      <c r="C6173" t="s">
        <v>326</v>
      </c>
      <c r="D6173" t="s">
        <v>221</v>
      </c>
      <c r="E6173" t="s">
        <v>222</v>
      </c>
      <c r="F6173">
        <v>3160.93</v>
      </c>
      <c r="G6173">
        <v>0.19466</v>
      </c>
      <c r="H6173">
        <v>0.19466</v>
      </c>
      <c r="I6173" t="s">
        <v>261</v>
      </c>
      <c r="J6173" s="10">
        <v>45494</v>
      </c>
    </row>
    <row r="6175" spans="1:10" x14ac:dyDescent="0.35">
      <c r="A6175" t="s">
        <v>260</v>
      </c>
      <c r="B6175">
        <v>46</v>
      </c>
      <c r="C6175" t="s">
        <v>326</v>
      </c>
      <c r="D6175" t="s">
        <v>224</v>
      </c>
      <c r="E6175" t="s">
        <v>222</v>
      </c>
      <c r="F6175">
        <v>2821.51</v>
      </c>
      <c r="G6175" s="12">
        <v>7.8600000000000003E-2</v>
      </c>
      <c r="H6175" s="12">
        <v>7.8600000000000003E-2</v>
      </c>
      <c r="I6175" t="s">
        <v>262</v>
      </c>
      <c r="J6175" s="10">
        <v>45647.625</v>
      </c>
    </row>
    <row r="6177" spans="1:10" x14ac:dyDescent="0.35">
      <c r="A6177" t="s">
        <v>260</v>
      </c>
      <c r="B6177">
        <v>47</v>
      </c>
      <c r="C6177" t="s">
        <v>327</v>
      </c>
      <c r="D6177" t="s">
        <v>221</v>
      </c>
      <c r="E6177" t="s">
        <v>222</v>
      </c>
      <c r="F6177">
        <v>10691.91</v>
      </c>
      <c r="G6177">
        <v>0.65910999999999997</v>
      </c>
      <c r="H6177">
        <v>0.65910999999999997</v>
      </c>
      <c r="I6177" t="s">
        <v>261</v>
      </c>
      <c r="J6177" s="10">
        <v>45494</v>
      </c>
    </row>
    <row r="6179" spans="1:10" x14ac:dyDescent="0.35">
      <c r="A6179" t="s">
        <v>260</v>
      </c>
      <c r="B6179">
        <v>48</v>
      </c>
      <c r="C6179" t="s">
        <v>327</v>
      </c>
      <c r="D6179" t="s">
        <v>224</v>
      </c>
      <c r="E6179" t="s">
        <v>222</v>
      </c>
      <c r="F6179">
        <v>5210.08</v>
      </c>
      <c r="G6179">
        <v>0.14519000000000001</v>
      </c>
      <c r="H6179">
        <v>0.14519000000000001</v>
      </c>
      <c r="I6179" t="s">
        <v>262</v>
      </c>
      <c r="J6179" s="10">
        <v>45647.05</v>
      </c>
    </row>
    <row r="6181" spans="1:10" x14ac:dyDescent="0.35">
      <c r="A6181" t="s">
        <v>263</v>
      </c>
      <c r="B6181">
        <v>1</v>
      </c>
      <c r="C6181" t="s">
        <v>304</v>
      </c>
      <c r="D6181" t="s">
        <v>221</v>
      </c>
      <c r="E6181" t="s">
        <v>222</v>
      </c>
      <c r="F6181">
        <v>2550.11</v>
      </c>
      <c r="G6181">
        <v>0.13839000000000001</v>
      </c>
      <c r="H6181">
        <v>0.13839000000000001</v>
      </c>
      <c r="I6181" t="s">
        <v>264</v>
      </c>
      <c r="J6181" s="10">
        <v>45494</v>
      </c>
    </row>
    <row r="6183" spans="1:10" x14ac:dyDescent="0.35">
      <c r="A6183" t="s">
        <v>263</v>
      </c>
      <c r="B6183">
        <v>2</v>
      </c>
      <c r="C6183" t="s">
        <v>304</v>
      </c>
      <c r="D6183" t="s">
        <v>224</v>
      </c>
      <c r="E6183" t="s">
        <v>222</v>
      </c>
      <c r="F6183">
        <v>1255.1500000000001</v>
      </c>
      <c r="G6183" s="12">
        <v>3.7100000000000001E-2</v>
      </c>
      <c r="H6183" s="12">
        <v>3.7100000000000001E-2</v>
      </c>
      <c r="I6183" t="s">
        <v>265</v>
      </c>
      <c r="J6183">
        <v>45648</v>
      </c>
    </row>
    <row r="6185" spans="1:10" x14ac:dyDescent="0.35">
      <c r="A6185" t="s">
        <v>263</v>
      </c>
      <c r="B6185">
        <v>3</v>
      </c>
      <c r="C6185" t="s">
        <v>305</v>
      </c>
      <c r="D6185" t="s">
        <v>221</v>
      </c>
      <c r="E6185" t="s">
        <v>222</v>
      </c>
      <c r="F6185">
        <v>6043.55</v>
      </c>
      <c r="G6185">
        <v>0.32797999999999999</v>
      </c>
      <c r="H6185">
        <v>0.32797999999999999</v>
      </c>
      <c r="I6185" t="s">
        <v>264</v>
      </c>
      <c r="J6185" s="10">
        <v>45494</v>
      </c>
    </row>
    <row r="6187" spans="1:10" x14ac:dyDescent="0.35">
      <c r="A6187" t="s">
        <v>263</v>
      </c>
      <c r="B6187">
        <v>4</v>
      </c>
      <c r="C6187" t="s">
        <v>305</v>
      </c>
      <c r="D6187" t="s">
        <v>224</v>
      </c>
      <c r="E6187" t="s">
        <v>222</v>
      </c>
      <c r="F6187">
        <v>4640.41</v>
      </c>
      <c r="G6187">
        <v>0.1371</v>
      </c>
      <c r="H6187">
        <v>0.1371</v>
      </c>
      <c r="I6187" t="s">
        <v>265</v>
      </c>
      <c r="J6187" s="10">
        <v>45647.341666666667</v>
      </c>
    </row>
    <row r="6189" spans="1:10" x14ac:dyDescent="0.35">
      <c r="A6189" t="s">
        <v>263</v>
      </c>
      <c r="B6189">
        <v>5</v>
      </c>
      <c r="C6189" t="s">
        <v>306</v>
      </c>
      <c r="D6189" t="s">
        <v>221</v>
      </c>
      <c r="E6189" t="s">
        <v>222</v>
      </c>
      <c r="F6189">
        <v>1660.91</v>
      </c>
      <c r="G6189" s="12">
        <v>9.01E-2</v>
      </c>
      <c r="H6189" s="12">
        <v>9.01E-2</v>
      </c>
      <c r="I6189" t="s">
        <v>264</v>
      </c>
      <c r="J6189" s="10">
        <v>45494</v>
      </c>
    </row>
    <row r="6191" spans="1:10" x14ac:dyDescent="0.35">
      <c r="A6191" t="s">
        <v>263</v>
      </c>
      <c r="B6191">
        <v>6</v>
      </c>
      <c r="C6191" t="s">
        <v>306</v>
      </c>
      <c r="D6191" t="s">
        <v>224</v>
      </c>
      <c r="E6191" t="s">
        <v>222</v>
      </c>
      <c r="F6191">
        <v>0</v>
      </c>
      <c r="G6191">
        <v>0</v>
      </c>
      <c r="H6191">
        <v>0</v>
      </c>
      <c r="J6191" s="11">
        <v>0</v>
      </c>
    </row>
    <row r="6193" spans="1:10" x14ac:dyDescent="0.35">
      <c r="A6193" t="s">
        <v>263</v>
      </c>
      <c r="B6193">
        <v>7</v>
      </c>
      <c r="C6193" t="s">
        <v>307</v>
      </c>
      <c r="D6193" t="s">
        <v>221</v>
      </c>
      <c r="E6193" t="s">
        <v>222</v>
      </c>
      <c r="F6193">
        <v>4531.32</v>
      </c>
      <c r="G6193">
        <v>0.24592</v>
      </c>
      <c r="H6193">
        <v>0.24592</v>
      </c>
      <c r="I6193" t="s">
        <v>264</v>
      </c>
      <c r="J6193" s="10">
        <v>45494</v>
      </c>
    </row>
    <row r="6195" spans="1:10" x14ac:dyDescent="0.35">
      <c r="A6195" t="s">
        <v>263</v>
      </c>
      <c r="B6195">
        <v>8</v>
      </c>
      <c r="C6195" t="s">
        <v>307</v>
      </c>
      <c r="D6195" t="s">
        <v>224</v>
      </c>
      <c r="E6195" t="s">
        <v>222</v>
      </c>
      <c r="F6195">
        <v>3248.15</v>
      </c>
      <c r="G6195" s="12">
        <v>9.6000000000000002E-2</v>
      </c>
      <c r="H6195" s="12">
        <v>9.6000000000000002E-2</v>
      </c>
      <c r="I6195" t="s">
        <v>265</v>
      </c>
      <c r="J6195" s="10">
        <v>45647.341666666667</v>
      </c>
    </row>
    <row r="6197" spans="1:10" x14ac:dyDescent="0.35">
      <c r="A6197" t="s">
        <v>263</v>
      </c>
      <c r="B6197">
        <v>9</v>
      </c>
      <c r="C6197" t="s">
        <v>308</v>
      </c>
      <c r="D6197" t="s">
        <v>221</v>
      </c>
      <c r="E6197" t="s">
        <v>222</v>
      </c>
      <c r="F6197">
        <v>2597.63</v>
      </c>
      <c r="G6197">
        <v>0.14097000000000001</v>
      </c>
      <c r="H6197">
        <v>0.14097000000000001</v>
      </c>
      <c r="I6197" t="s">
        <v>264</v>
      </c>
      <c r="J6197" s="10">
        <v>45494</v>
      </c>
    </row>
    <row r="6199" spans="1:10" x14ac:dyDescent="0.35">
      <c r="A6199" t="s">
        <v>263</v>
      </c>
      <c r="B6199">
        <v>10</v>
      </c>
      <c r="C6199" t="s">
        <v>308</v>
      </c>
      <c r="D6199" t="s">
        <v>224</v>
      </c>
      <c r="E6199" t="s">
        <v>222</v>
      </c>
      <c r="F6199">
        <v>1230.55</v>
      </c>
      <c r="G6199" s="12">
        <v>3.6400000000000002E-2</v>
      </c>
      <c r="H6199" s="12">
        <v>3.6400000000000002E-2</v>
      </c>
      <c r="I6199" t="s">
        <v>265</v>
      </c>
      <c r="J6199" s="10">
        <v>45647.666666666664</v>
      </c>
    </row>
    <row r="6201" spans="1:10" x14ac:dyDescent="0.35">
      <c r="A6201" t="s">
        <v>263</v>
      </c>
      <c r="B6201">
        <v>11</v>
      </c>
      <c r="C6201" t="s">
        <v>309</v>
      </c>
      <c r="D6201" t="s">
        <v>221</v>
      </c>
      <c r="E6201" t="s">
        <v>222</v>
      </c>
      <c r="F6201">
        <v>6074.5</v>
      </c>
      <c r="G6201">
        <v>0.32966000000000001</v>
      </c>
      <c r="H6201">
        <v>0.32966000000000001</v>
      </c>
      <c r="I6201" t="s">
        <v>264</v>
      </c>
      <c r="J6201" s="10">
        <v>45494</v>
      </c>
    </row>
    <row r="6203" spans="1:10" x14ac:dyDescent="0.35">
      <c r="A6203" t="s">
        <v>263</v>
      </c>
      <c r="B6203">
        <v>12</v>
      </c>
      <c r="C6203" t="s">
        <v>309</v>
      </c>
      <c r="D6203" t="s">
        <v>224</v>
      </c>
      <c r="E6203" t="s">
        <v>222</v>
      </c>
      <c r="F6203">
        <v>4621.83</v>
      </c>
      <c r="G6203">
        <v>0.13655</v>
      </c>
      <c r="H6203">
        <v>0.13655</v>
      </c>
      <c r="I6203" t="s">
        <v>265</v>
      </c>
      <c r="J6203" s="10">
        <v>45647.341666666667</v>
      </c>
    </row>
    <row r="6205" spans="1:10" x14ac:dyDescent="0.35">
      <c r="A6205" t="s">
        <v>263</v>
      </c>
      <c r="B6205">
        <v>13</v>
      </c>
      <c r="C6205" t="s">
        <v>310</v>
      </c>
      <c r="D6205" t="s">
        <v>221</v>
      </c>
      <c r="E6205" t="s">
        <v>222</v>
      </c>
      <c r="F6205">
        <v>2549.9299999999998</v>
      </c>
      <c r="G6205">
        <v>0.13838</v>
      </c>
      <c r="H6205">
        <v>0.13838</v>
      </c>
      <c r="I6205" t="s">
        <v>264</v>
      </c>
      <c r="J6205" s="10">
        <v>45494</v>
      </c>
    </row>
    <row r="6207" spans="1:10" x14ac:dyDescent="0.35">
      <c r="A6207" t="s">
        <v>263</v>
      </c>
      <c r="B6207">
        <v>14</v>
      </c>
      <c r="C6207" t="s">
        <v>310</v>
      </c>
      <c r="D6207" t="s">
        <v>224</v>
      </c>
      <c r="E6207" t="s">
        <v>222</v>
      </c>
      <c r="F6207">
        <v>1252.94</v>
      </c>
      <c r="G6207" s="12">
        <v>3.6999999999999998E-2</v>
      </c>
      <c r="H6207" s="12">
        <v>3.6999999999999998E-2</v>
      </c>
      <c r="I6207" t="s">
        <v>265</v>
      </c>
      <c r="J6207">
        <v>45648</v>
      </c>
    </row>
    <row r="6209" spans="1:10" x14ac:dyDescent="0.35">
      <c r="A6209" t="s">
        <v>263</v>
      </c>
      <c r="B6209">
        <v>15</v>
      </c>
      <c r="C6209" t="s">
        <v>311</v>
      </c>
      <c r="D6209" t="s">
        <v>221</v>
      </c>
      <c r="E6209" t="s">
        <v>222</v>
      </c>
      <c r="F6209">
        <v>9161.94</v>
      </c>
      <c r="G6209">
        <v>0.49722</v>
      </c>
      <c r="H6209">
        <v>0.49722</v>
      </c>
      <c r="I6209" t="s">
        <v>264</v>
      </c>
      <c r="J6209" s="10">
        <v>45494</v>
      </c>
    </row>
    <row r="6211" spans="1:10" x14ac:dyDescent="0.35">
      <c r="A6211" t="s">
        <v>263</v>
      </c>
      <c r="B6211">
        <v>16</v>
      </c>
      <c r="C6211" t="s">
        <v>311</v>
      </c>
      <c r="D6211" t="s">
        <v>224</v>
      </c>
      <c r="E6211" t="s">
        <v>222</v>
      </c>
      <c r="F6211">
        <v>4646.24</v>
      </c>
      <c r="G6211">
        <v>0.13727</v>
      </c>
      <c r="H6211">
        <v>0.13727</v>
      </c>
      <c r="I6211" t="s">
        <v>265</v>
      </c>
      <c r="J6211" s="10">
        <v>45647.341666666667</v>
      </c>
    </row>
    <row r="6213" spans="1:10" x14ac:dyDescent="0.35">
      <c r="A6213" t="s">
        <v>263</v>
      </c>
      <c r="B6213">
        <v>17</v>
      </c>
      <c r="C6213" t="s">
        <v>312</v>
      </c>
      <c r="D6213" t="s">
        <v>221</v>
      </c>
      <c r="E6213" t="s">
        <v>222</v>
      </c>
      <c r="F6213">
        <v>1661.63</v>
      </c>
      <c r="G6213" s="12">
        <v>9.0200000000000002E-2</v>
      </c>
      <c r="H6213" s="12">
        <v>9.0200000000000002E-2</v>
      </c>
      <c r="I6213" t="s">
        <v>264</v>
      </c>
      <c r="J6213" s="10">
        <v>45494</v>
      </c>
    </row>
    <row r="6215" spans="1:10" x14ac:dyDescent="0.35">
      <c r="A6215" t="s">
        <v>263</v>
      </c>
      <c r="B6215">
        <v>18</v>
      </c>
      <c r="C6215" t="s">
        <v>312</v>
      </c>
      <c r="D6215" t="s">
        <v>224</v>
      </c>
      <c r="E6215" t="s">
        <v>222</v>
      </c>
      <c r="F6215">
        <v>0</v>
      </c>
      <c r="G6215">
        <v>0</v>
      </c>
      <c r="H6215">
        <v>0</v>
      </c>
      <c r="J6215" s="11">
        <v>0</v>
      </c>
    </row>
    <row r="6217" spans="1:10" x14ac:dyDescent="0.35">
      <c r="A6217" t="s">
        <v>263</v>
      </c>
      <c r="B6217">
        <v>19</v>
      </c>
      <c r="C6217" t="s">
        <v>313</v>
      </c>
      <c r="D6217" t="s">
        <v>221</v>
      </c>
      <c r="E6217" t="s">
        <v>222</v>
      </c>
      <c r="F6217">
        <v>8143.58</v>
      </c>
      <c r="G6217">
        <v>0.44195000000000001</v>
      </c>
      <c r="H6217">
        <v>0.44195000000000001</v>
      </c>
      <c r="I6217" t="s">
        <v>264</v>
      </c>
      <c r="J6217" s="10">
        <v>45494</v>
      </c>
    </row>
    <row r="6219" spans="1:10" x14ac:dyDescent="0.35">
      <c r="A6219" t="s">
        <v>263</v>
      </c>
      <c r="B6219">
        <v>20</v>
      </c>
      <c r="C6219" t="s">
        <v>313</v>
      </c>
      <c r="D6219" t="s">
        <v>224</v>
      </c>
      <c r="E6219" t="s">
        <v>222</v>
      </c>
      <c r="F6219">
        <v>3253.72</v>
      </c>
      <c r="G6219" s="12">
        <v>9.6100000000000005E-2</v>
      </c>
      <c r="H6219" s="12">
        <v>9.6100000000000005E-2</v>
      </c>
      <c r="I6219" t="s">
        <v>265</v>
      </c>
      <c r="J6219" s="10">
        <v>45647.341666666667</v>
      </c>
    </row>
    <row r="6221" spans="1:10" x14ac:dyDescent="0.35">
      <c r="A6221" t="s">
        <v>263</v>
      </c>
      <c r="B6221">
        <v>21</v>
      </c>
      <c r="C6221" t="s">
        <v>314</v>
      </c>
      <c r="D6221" t="s">
        <v>221</v>
      </c>
      <c r="E6221" t="s">
        <v>222</v>
      </c>
      <c r="F6221">
        <v>2597.98</v>
      </c>
      <c r="G6221">
        <v>0.14099</v>
      </c>
      <c r="H6221">
        <v>0.14099</v>
      </c>
      <c r="I6221" t="s">
        <v>264</v>
      </c>
      <c r="J6221" s="10">
        <v>45494</v>
      </c>
    </row>
    <row r="6223" spans="1:10" x14ac:dyDescent="0.35">
      <c r="A6223" t="s">
        <v>263</v>
      </c>
      <c r="B6223">
        <v>22</v>
      </c>
      <c r="C6223" t="s">
        <v>314</v>
      </c>
      <c r="D6223" t="s">
        <v>224</v>
      </c>
      <c r="E6223" t="s">
        <v>222</v>
      </c>
      <c r="F6223">
        <v>1228.8599999999999</v>
      </c>
      <c r="G6223" s="12">
        <v>3.6299999999999999E-2</v>
      </c>
      <c r="H6223" s="12">
        <v>3.6299999999999999E-2</v>
      </c>
      <c r="I6223" t="s">
        <v>265</v>
      </c>
      <c r="J6223" s="10">
        <v>45647.666666666664</v>
      </c>
    </row>
    <row r="6225" spans="1:10" x14ac:dyDescent="0.35">
      <c r="A6225" t="s">
        <v>263</v>
      </c>
      <c r="B6225">
        <v>23</v>
      </c>
      <c r="C6225" t="s">
        <v>315</v>
      </c>
      <c r="D6225" t="s">
        <v>221</v>
      </c>
      <c r="E6225" t="s">
        <v>222</v>
      </c>
      <c r="F6225">
        <v>9256.32</v>
      </c>
      <c r="G6225">
        <v>0.50234000000000001</v>
      </c>
      <c r="H6225">
        <v>0.50234000000000001</v>
      </c>
      <c r="I6225" t="s">
        <v>264</v>
      </c>
      <c r="J6225" s="10">
        <v>45494</v>
      </c>
    </row>
    <row r="6227" spans="1:10" x14ac:dyDescent="0.35">
      <c r="A6227" t="s">
        <v>263</v>
      </c>
      <c r="B6227">
        <v>24</v>
      </c>
      <c r="C6227" t="s">
        <v>315</v>
      </c>
      <c r="D6227" t="s">
        <v>224</v>
      </c>
      <c r="E6227" t="s">
        <v>222</v>
      </c>
      <c r="F6227">
        <v>4625.37</v>
      </c>
      <c r="G6227">
        <v>0.13666</v>
      </c>
      <c r="H6227">
        <v>0.13666</v>
      </c>
      <c r="I6227" t="s">
        <v>265</v>
      </c>
      <c r="J6227" s="10">
        <v>45647.341666666667</v>
      </c>
    </row>
    <row r="6229" spans="1:10" x14ac:dyDescent="0.35">
      <c r="A6229" t="s">
        <v>263</v>
      </c>
      <c r="B6229">
        <v>25</v>
      </c>
      <c r="C6229" t="s">
        <v>316</v>
      </c>
      <c r="D6229" t="s">
        <v>221</v>
      </c>
      <c r="E6229" t="s">
        <v>222</v>
      </c>
      <c r="F6229">
        <v>2549.11</v>
      </c>
      <c r="G6229">
        <v>0.13833999999999999</v>
      </c>
      <c r="H6229">
        <v>0.13833999999999999</v>
      </c>
      <c r="I6229" t="s">
        <v>264</v>
      </c>
      <c r="J6229" s="10">
        <v>45494</v>
      </c>
    </row>
    <row r="6231" spans="1:10" x14ac:dyDescent="0.35">
      <c r="A6231" t="s">
        <v>263</v>
      </c>
      <c r="B6231">
        <v>26</v>
      </c>
      <c r="C6231" t="s">
        <v>316</v>
      </c>
      <c r="D6231" t="s">
        <v>224</v>
      </c>
      <c r="E6231" t="s">
        <v>222</v>
      </c>
      <c r="F6231">
        <v>1252.33</v>
      </c>
      <c r="G6231" s="12">
        <v>3.6999999999999998E-2</v>
      </c>
      <c r="H6231" s="12">
        <v>3.6999999999999998E-2</v>
      </c>
      <c r="I6231" t="s">
        <v>265</v>
      </c>
      <c r="J6231">
        <v>45648</v>
      </c>
    </row>
    <row r="6233" spans="1:10" x14ac:dyDescent="0.35">
      <c r="A6233" t="s">
        <v>263</v>
      </c>
      <c r="B6233">
        <v>27</v>
      </c>
      <c r="C6233" t="s">
        <v>317</v>
      </c>
      <c r="D6233" t="s">
        <v>221</v>
      </c>
      <c r="E6233" t="s">
        <v>222</v>
      </c>
      <c r="F6233">
        <v>9098.5400000000009</v>
      </c>
      <c r="G6233">
        <v>0.49378</v>
      </c>
      <c r="H6233">
        <v>0.49378</v>
      </c>
      <c r="I6233" t="s">
        <v>264</v>
      </c>
      <c r="J6233" s="10">
        <v>45494</v>
      </c>
    </row>
    <row r="6235" spans="1:10" x14ac:dyDescent="0.35">
      <c r="A6235" t="s">
        <v>263</v>
      </c>
      <c r="B6235">
        <v>28</v>
      </c>
      <c r="C6235" t="s">
        <v>317</v>
      </c>
      <c r="D6235" t="s">
        <v>224</v>
      </c>
      <c r="E6235" t="s">
        <v>222</v>
      </c>
      <c r="F6235">
        <v>4645.8100000000004</v>
      </c>
      <c r="G6235">
        <v>0.13725999999999999</v>
      </c>
      <c r="H6235">
        <v>0.13725999999999999</v>
      </c>
      <c r="I6235" t="s">
        <v>265</v>
      </c>
      <c r="J6235" s="10">
        <v>45647.341666666667</v>
      </c>
    </row>
    <row r="6237" spans="1:10" x14ac:dyDescent="0.35">
      <c r="A6237" t="s">
        <v>263</v>
      </c>
      <c r="B6237">
        <v>29</v>
      </c>
      <c r="C6237" t="s">
        <v>318</v>
      </c>
      <c r="D6237" t="s">
        <v>221</v>
      </c>
      <c r="E6237" t="s">
        <v>222</v>
      </c>
      <c r="F6237">
        <v>1655.22</v>
      </c>
      <c r="G6237" s="12">
        <v>8.9800000000000005E-2</v>
      </c>
      <c r="H6237" s="12">
        <v>8.9800000000000005E-2</v>
      </c>
      <c r="I6237" t="s">
        <v>264</v>
      </c>
      <c r="J6237" s="10">
        <v>45494</v>
      </c>
    </row>
    <row r="6239" spans="1:10" x14ac:dyDescent="0.35">
      <c r="A6239" t="s">
        <v>263</v>
      </c>
      <c r="B6239">
        <v>30</v>
      </c>
      <c r="C6239" t="s">
        <v>318</v>
      </c>
      <c r="D6239" t="s">
        <v>224</v>
      </c>
      <c r="E6239" t="s">
        <v>222</v>
      </c>
      <c r="F6239">
        <v>0</v>
      </c>
      <c r="G6239">
        <v>0</v>
      </c>
      <c r="H6239">
        <v>0</v>
      </c>
      <c r="J6239" s="11">
        <v>0</v>
      </c>
    </row>
    <row r="6241" spans="1:10" x14ac:dyDescent="0.35">
      <c r="A6241" t="s">
        <v>263</v>
      </c>
      <c r="B6241">
        <v>31</v>
      </c>
      <c r="C6241" t="s">
        <v>319</v>
      </c>
      <c r="D6241" t="s">
        <v>221</v>
      </c>
      <c r="E6241" t="s">
        <v>222</v>
      </c>
      <c r="F6241">
        <v>4459.04</v>
      </c>
      <c r="G6241">
        <v>0.24199000000000001</v>
      </c>
      <c r="H6241">
        <v>0.24199000000000001</v>
      </c>
      <c r="I6241" t="s">
        <v>264</v>
      </c>
      <c r="J6241" s="10">
        <v>45494</v>
      </c>
    </row>
    <row r="6243" spans="1:10" x14ac:dyDescent="0.35">
      <c r="A6243" t="s">
        <v>263</v>
      </c>
      <c r="B6243">
        <v>32</v>
      </c>
      <c r="C6243" t="s">
        <v>319</v>
      </c>
      <c r="D6243" t="s">
        <v>224</v>
      </c>
      <c r="E6243" t="s">
        <v>222</v>
      </c>
      <c r="F6243">
        <v>3248.13</v>
      </c>
      <c r="G6243" s="12">
        <v>9.6000000000000002E-2</v>
      </c>
      <c r="H6243" s="12">
        <v>9.6000000000000002E-2</v>
      </c>
      <c r="I6243" t="s">
        <v>265</v>
      </c>
      <c r="J6243" s="10">
        <v>45647.341666666667</v>
      </c>
    </row>
    <row r="6245" spans="1:10" x14ac:dyDescent="0.35">
      <c r="A6245" t="s">
        <v>263</v>
      </c>
      <c r="B6245">
        <v>33</v>
      </c>
      <c r="C6245" t="s">
        <v>320</v>
      </c>
      <c r="D6245" t="s">
        <v>221</v>
      </c>
      <c r="E6245" t="s">
        <v>222</v>
      </c>
      <c r="F6245">
        <v>2591.4</v>
      </c>
      <c r="G6245">
        <v>0.14063999999999999</v>
      </c>
      <c r="H6245">
        <v>0.14063999999999999</v>
      </c>
      <c r="I6245" t="s">
        <v>264</v>
      </c>
      <c r="J6245" s="10">
        <v>45494</v>
      </c>
    </row>
    <row r="6247" spans="1:10" x14ac:dyDescent="0.35">
      <c r="A6247" t="s">
        <v>263</v>
      </c>
      <c r="B6247">
        <v>34</v>
      </c>
      <c r="C6247" t="s">
        <v>320</v>
      </c>
      <c r="D6247" t="s">
        <v>224</v>
      </c>
      <c r="E6247" t="s">
        <v>222</v>
      </c>
      <c r="F6247">
        <v>1233.3599999999999</v>
      </c>
      <c r="G6247" s="12">
        <v>3.6400000000000002E-2</v>
      </c>
      <c r="H6247" s="12">
        <v>3.6400000000000002E-2</v>
      </c>
      <c r="I6247" t="s">
        <v>265</v>
      </c>
      <c r="J6247" s="10">
        <v>45647.666666666664</v>
      </c>
    </row>
    <row r="6249" spans="1:10" x14ac:dyDescent="0.35">
      <c r="A6249" t="s">
        <v>263</v>
      </c>
      <c r="B6249">
        <v>35</v>
      </c>
      <c r="C6249" t="s">
        <v>321</v>
      </c>
      <c r="D6249" t="s">
        <v>221</v>
      </c>
      <c r="E6249" t="s">
        <v>222</v>
      </c>
      <c r="F6249">
        <v>6255.41</v>
      </c>
      <c r="G6249">
        <v>0.33948</v>
      </c>
      <c r="H6249">
        <v>0.33948</v>
      </c>
      <c r="I6249" t="s">
        <v>264</v>
      </c>
      <c r="J6249" s="10">
        <v>45494</v>
      </c>
    </row>
    <row r="6251" spans="1:10" x14ac:dyDescent="0.35">
      <c r="A6251" t="s">
        <v>263</v>
      </c>
      <c r="B6251">
        <v>36</v>
      </c>
      <c r="C6251" t="s">
        <v>321</v>
      </c>
      <c r="D6251" t="s">
        <v>224</v>
      </c>
      <c r="E6251" t="s">
        <v>222</v>
      </c>
      <c r="F6251">
        <v>4614.54</v>
      </c>
      <c r="G6251">
        <v>0.13633999999999999</v>
      </c>
      <c r="H6251">
        <v>0.13633999999999999</v>
      </c>
      <c r="I6251" t="s">
        <v>265</v>
      </c>
      <c r="J6251" s="10">
        <v>45647.341666666667</v>
      </c>
    </row>
    <row r="6253" spans="1:10" x14ac:dyDescent="0.35">
      <c r="A6253" t="s">
        <v>263</v>
      </c>
      <c r="B6253">
        <v>37</v>
      </c>
      <c r="C6253" t="s">
        <v>322</v>
      </c>
      <c r="D6253" t="s">
        <v>221</v>
      </c>
      <c r="E6253" t="s">
        <v>222</v>
      </c>
      <c r="F6253">
        <v>2597.15</v>
      </c>
      <c r="G6253">
        <v>0.14094999999999999</v>
      </c>
      <c r="H6253">
        <v>0.14094999999999999</v>
      </c>
      <c r="I6253" t="s">
        <v>264</v>
      </c>
      <c r="J6253" s="10">
        <v>45494</v>
      </c>
    </row>
    <row r="6255" spans="1:10" x14ac:dyDescent="0.35">
      <c r="A6255" t="s">
        <v>263</v>
      </c>
      <c r="B6255">
        <v>38</v>
      </c>
      <c r="C6255" t="s">
        <v>322</v>
      </c>
      <c r="D6255" t="s">
        <v>224</v>
      </c>
      <c r="E6255" t="s">
        <v>222</v>
      </c>
      <c r="F6255">
        <v>1231.68</v>
      </c>
      <c r="G6255" s="12">
        <v>3.6400000000000002E-2</v>
      </c>
      <c r="H6255" s="12">
        <v>3.6400000000000002E-2</v>
      </c>
      <c r="I6255" t="s">
        <v>265</v>
      </c>
      <c r="J6255" s="10">
        <v>45647.666666666664</v>
      </c>
    </row>
    <row r="6257" spans="1:10" x14ac:dyDescent="0.35">
      <c r="A6257" t="s">
        <v>263</v>
      </c>
      <c r="B6257">
        <v>39</v>
      </c>
      <c r="C6257" t="s">
        <v>323</v>
      </c>
      <c r="D6257" t="s">
        <v>221</v>
      </c>
      <c r="E6257" t="s">
        <v>222</v>
      </c>
      <c r="F6257">
        <v>6394.27</v>
      </c>
      <c r="G6257">
        <v>0.34702</v>
      </c>
      <c r="H6257">
        <v>0.34702</v>
      </c>
      <c r="I6257" t="s">
        <v>264</v>
      </c>
      <c r="J6257" s="10">
        <v>45494</v>
      </c>
    </row>
    <row r="6259" spans="1:10" x14ac:dyDescent="0.35">
      <c r="A6259" t="s">
        <v>263</v>
      </c>
      <c r="B6259">
        <v>40</v>
      </c>
      <c r="C6259" t="s">
        <v>323</v>
      </c>
      <c r="D6259" t="s">
        <v>224</v>
      </c>
      <c r="E6259" t="s">
        <v>222</v>
      </c>
      <c r="F6259">
        <v>4621.95</v>
      </c>
      <c r="G6259">
        <v>0.13655</v>
      </c>
      <c r="H6259">
        <v>0.13655</v>
      </c>
      <c r="I6259" t="s">
        <v>265</v>
      </c>
      <c r="J6259" s="10">
        <v>45647.341666666667</v>
      </c>
    </row>
    <row r="6261" spans="1:10" x14ac:dyDescent="0.35">
      <c r="A6261" t="s">
        <v>263</v>
      </c>
      <c r="B6261">
        <v>41</v>
      </c>
      <c r="C6261" t="s">
        <v>324</v>
      </c>
      <c r="D6261" t="s">
        <v>221</v>
      </c>
      <c r="E6261" t="s">
        <v>222</v>
      </c>
      <c r="F6261">
        <v>1661.22</v>
      </c>
      <c r="G6261" s="12">
        <v>9.0200000000000002E-2</v>
      </c>
      <c r="H6261" s="12">
        <v>9.0200000000000002E-2</v>
      </c>
      <c r="I6261" t="s">
        <v>264</v>
      </c>
      <c r="J6261" s="10">
        <v>45494</v>
      </c>
    </row>
    <row r="6263" spans="1:10" x14ac:dyDescent="0.35">
      <c r="A6263" t="s">
        <v>263</v>
      </c>
      <c r="B6263">
        <v>42</v>
      </c>
      <c r="C6263" t="s">
        <v>324</v>
      </c>
      <c r="D6263" t="s">
        <v>224</v>
      </c>
      <c r="E6263" t="s">
        <v>222</v>
      </c>
      <c r="F6263">
        <v>0</v>
      </c>
      <c r="G6263">
        <v>0</v>
      </c>
      <c r="H6263">
        <v>0</v>
      </c>
      <c r="J6263" s="11">
        <v>0</v>
      </c>
    </row>
    <row r="6265" spans="1:10" x14ac:dyDescent="0.35">
      <c r="A6265" t="s">
        <v>263</v>
      </c>
      <c r="B6265">
        <v>43</v>
      </c>
      <c r="C6265" t="s">
        <v>325</v>
      </c>
      <c r="D6265" t="s">
        <v>221</v>
      </c>
      <c r="E6265" t="s">
        <v>222</v>
      </c>
      <c r="F6265">
        <v>4472.4799999999996</v>
      </c>
      <c r="G6265">
        <v>0.24271999999999999</v>
      </c>
      <c r="H6265">
        <v>0.24271999999999999</v>
      </c>
      <c r="I6265" t="s">
        <v>264</v>
      </c>
      <c r="J6265" s="10">
        <v>45494</v>
      </c>
    </row>
    <row r="6267" spans="1:10" x14ac:dyDescent="0.35">
      <c r="A6267" t="s">
        <v>263</v>
      </c>
      <c r="B6267">
        <v>44</v>
      </c>
      <c r="C6267" t="s">
        <v>325</v>
      </c>
      <c r="D6267" t="s">
        <v>224</v>
      </c>
      <c r="E6267" t="s">
        <v>222</v>
      </c>
      <c r="F6267">
        <v>3253.79</v>
      </c>
      <c r="G6267" s="12">
        <v>9.6100000000000005E-2</v>
      </c>
      <c r="H6267" s="12">
        <v>9.6100000000000005E-2</v>
      </c>
      <c r="I6267" t="s">
        <v>265</v>
      </c>
      <c r="J6267" s="10">
        <v>45647.341666666667</v>
      </c>
    </row>
    <row r="6269" spans="1:10" x14ac:dyDescent="0.35">
      <c r="A6269" t="s">
        <v>263</v>
      </c>
      <c r="B6269">
        <v>45</v>
      </c>
      <c r="C6269" t="s">
        <v>326</v>
      </c>
      <c r="D6269" t="s">
        <v>221</v>
      </c>
      <c r="E6269" t="s">
        <v>222</v>
      </c>
      <c r="F6269">
        <v>2554.89</v>
      </c>
      <c r="G6269">
        <v>0.13865</v>
      </c>
      <c r="H6269">
        <v>0.13865</v>
      </c>
      <c r="I6269" t="s">
        <v>264</v>
      </c>
      <c r="J6269" s="10">
        <v>45494</v>
      </c>
    </row>
    <row r="6271" spans="1:10" x14ac:dyDescent="0.35">
      <c r="A6271" t="s">
        <v>263</v>
      </c>
      <c r="B6271">
        <v>46</v>
      </c>
      <c r="C6271" t="s">
        <v>326</v>
      </c>
      <c r="D6271" t="s">
        <v>224</v>
      </c>
      <c r="E6271" t="s">
        <v>222</v>
      </c>
      <c r="F6271">
        <v>1250.1300000000001</v>
      </c>
      <c r="G6271" s="12">
        <v>3.6900000000000002E-2</v>
      </c>
      <c r="H6271" s="12">
        <v>3.6900000000000002E-2</v>
      </c>
      <c r="I6271" t="s">
        <v>265</v>
      </c>
      <c r="J6271">
        <v>45648</v>
      </c>
    </row>
    <row r="6273" spans="1:10" x14ac:dyDescent="0.35">
      <c r="A6273" t="s">
        <v>263</v>
      </c>
      <c r="B6273">
        <v>47</v>
      </c>
      <c r="C6273" t="s">
        <v>327</v>
      </c>
      <c r="D6273" t="s">
        <v>221</v>
      </c>
      <c r="E6273" t="s">
        <v>222</v>
      </c>
      <c r="F6273">
        <v>9225.36</v>
      </c>
      <c r="G6273">
        <v>0.50065999999999999</v>
      </c>
      <c r="H6273">
        <v>0.50065999999999999</v>
      </c>
      <c r="I6273" t="s">
        <v>264</v>
      </c>
      <c r="J6273" s="10">
        <v>45494</v>
      </c>
    </row>
    <row r="6275" spans="1:10" x14ac:dyDescent="0.35">
      <c r="A6275" t="s">
        <v>263</v>
      </c>
      <c r="B6275">
        <v>48</v>
      </c>
      <c r="C6275" t="s">
        <v>327</v>
      </c>
      <c r="D6275" t="s">
        <v>224</v>
      </c>
      <c r="E6275" t="s">
        <v>222</v>
      </c>
      <c r="F6275">
        <v>4651.63</v>
      </c>
      <c r="G6275">
        <v>0.13743</v>
      </c>
      <c r="H6275">
        <v>0.13743</v>
      </c>
      <c r="I6275" t="s">
        <v>265</v>
      </c>
      <c r="J6275" s="10">
        <v>45647.341666666667</v>
      </c>
    </row>
    <row r="6277" spans="1:10" x14ac:dyDescent="0.35">
      <c r="A6277" t="s">
        <v>266</v>
      </c>
      <c r="B6277">
        <v>1</v>
      </c>
      <c r="C6277" t="s">
        <v>304</v>
      </c>
      <c r="D6277" t="s">
        <v>221</v>
      </c>
      <c r="E6277" t="s">
        <v>222</v>
      </c>
      <c r="F6277">
        <v>3231.07</v>
      </c>
      <c r="G6277">
        <v>0.18010999999999999</v>
      </c>
      <c r="H6277">
        <v>0.18010999999999999</v>
      </c>
      <c r="I6277" t="s">
        <v>267</v>
      </c>
      <c r="J6277" s="10">
        <v>45494</v>
      </c>
    </row>
    <row r="6279" spans="1:10" x14ac:dyDescent="0.35">
      <c r="A6279" t="s">
        <v>266</v>
      </c>
      <c r="B6279">
        <v>2</v>
      </c>
      <c r="C6279" t="s">
        <v>304</v>
      </c>
      <c r="D6279" t="s">
        <v>224</v>
      </c>
      <c r="E6279" t="s">
        <v>222</v>
      </c>
      <c r="F6279">
        <v>2112.65</v>
      </c>
      <c r="G6279" s="12">
        <v>5.9200000000000003E-2</v>
      </c>
      <c r="H6279" s="12">
        <v>5.9200000000000003E-2</v>
      </c>
      <c r="I6279" t="s">
        <v>268</v>
      </c>
      <c r="J6279" s="10">
        <v>45312.625</v>
      </c>
    </row>
    <row r="6281" spans="1:10" x14ac:dyDescent="0.35">
      <c r="A6281" t="s">
        <v>266</v>
      </c>
      <c r="B6281">
        <v>3</v>
      </c>
      <c r="C6281" t="s">
        <v>305</v>
      </c>
      <c r="D6281" t="s">
        <v>221</v>
      </c>
      <c r="E6281" t="s">
        <v>222</v>
      </c>
      <c r="F6281">
        <v>7725.48</v>
      </c>
      <c r="G6281">
        <v>0.43652000000000002</v>
      </c>
      <c r="H6281">
        <v>0.43652000000000002</v>
      </c>
      <c r="I6281" t="s">
        <v>267</v>
      </c>
      <c r="J6281" s="10">
        <v>45494</v>
      </c>
    </row>
    <row r="6283" spans="1:10" x14ac:dyDescent="0.35">
      <c r="A6283" t="s">
        <v>266</v>
      </c>
      <c r="B6283">
        <v>4</v>
      </c>
      <c r="C6283" t="s">
        <v>305</v>
      </c>
      <c r="D6283" t="s">
        <v>224</v>
      </c>
      <c r="E6283" t="s">
        <v>222</v>
      </c>
      <c r="F6283">
        <v>3985.59</v>
      </c>
      <c r="G6283">
        <v>0.11169</v>
      </c>
      <c r="H6283">
        <v>0.11169</v>
      </c>
      <c r="I6283" t="s">
        <v>268</v>
      </c>
      <c r="J6283" s="10">
        <v>45312.05</v>
      </c>
    </row>
    <row r="6285" spans="1:10" x14ac:dyDescent="0.35">
      <c r="A6285" t="s">
        <v>266</v>
      </c>
      <c r="B6285">
        <v>5</v>
      </c>
      <c r="C6285" t="s">
        <v>306</v>
      </c>
      <c r="D6285" t="s">
        <v>221</v>
      </c>
      <c r="E6285" t="s">
        <v>222</v>
      </c>
      <c r="F6285">
        <v>2294.73</v>
      </c>
      <c r="G6285">
        <v>0.13738</v>
      </c>
      <c r="H6285">
        <v>0.13738</v>
      </c>
      <c r="I6285" t="s">
        <v>267</v>
      </c>
      <c r="J6285" s="10">
        <v>45494</v>
      </c>
    </row>
    <row r="6287" spans="1:10" x14ac:dyDescent="0.35">
      <c r="A6287" t="s">
        <v>266</v>
      </c>
      <c r="B6287">
        <v>6</v>
      </c>
      <c r="C6287" t="s">
        <v>306</v>
      </c>
      <c r="D6287" t="s">
        <v>224</v>
      </c>
      <c r="E6287" t="s">
        <v>222</v>
      </c>
      <c r="F6287">
        <v>1249.24</v>
      </c>
      <c r="G6287" s="12">
        <v>3.5000000000000003E-2</v>
      </c>
      <c r="H6287" s="12">
        <v>3.5000000000000003E-2</v>
      </c>
      <c r="I6287" t="s">
        <v>268</v>
      </c>
      <c r="J6287" s="10">
        <v>45312.625</v>
      </c>
    </row>
    <row r="6289" spans="1:10" x14ac:dyDescent="0.35">
      <c r="A6289" t="s">
        <v>266</v>
      </c>
      <c r="B6289">
        <v>7</v>
      </c>
      <c r="C6289" t="s">
        <v>307</v>
      </c>
      <c r="D6289" t="s">
        <v>221</v>
      </c>
      <c r="E6289" t="s">
        <v>222</v>
      </c>
      <c r="F6289">
        <v>6237.95</v>
      </c>
      <c r="G6289">
        <v>0.36318</v>
      </c>
      <c r="H6289">
        <v>0.36318</v>
      </c>
      <c r="I6289" t="s">
        <v>267</v>
      </c>
      <c r="J6289" s="10">
        <v>45494</v>
      </c>
    </row>
    <row r="6291" spans="1:10" x14ac:dyDescent="0.35">
      <c r="A6291" t="s">
        <v>266</v>
      </c>
      <c r="B6291">
        <v>8</v>
      </c>
      <c r="C6291" t="s">
        <v>307</v>
      </c>
      <c r="D6291" t="s">
        <v>224</v>
      </c>
      <c r="E6291" t="s">
        <v>222</v>
      </c>
      <c r="F6291">
        <v>2899.51</v>
      </c>
      <c r="G6291" s="12">
        <v>8.1299999999999997E-2</v>
      </c>
      <c r="H6291" s="12">
        <v>8.1299999999999997E-2</v>
      </c>
      <c r="I6291" t="s">
        <v>268</v>
      </c>
      <c r="J6291" s="10">
        <v>45312.05</v>
      </c>
    </row>
    <row r="6293" spans="1:10" x14ac:dyDescent="0.35">
      <c r="A6293" t="s">
        <v>266</v>
      </c>
      <c r="B6293">
        <v>9</v>
      </c>
      <c r="C6293" t="s">
        <v>308</v>
      </c>
      <c r="D6293" t="s">
        <v>221</v>
      </c>
      <c r="E6293" t="s">
        <v>222</v>
      </c>
      <c r="F6293">
        <v>3315.63</v>
      </c>
      <c r="G6293">
        <v>0.18912000000000001</v>
      </c>
      <c r="H6293">
        <v>0.18912000000000001</v>
      </c>
      <c r="I6293" t="s">
        <v>267</v>
      </c>
      <c r="J6293" s="10">
        <v>45494</v>
      </c>
    </row>
    <row r="6295" spans="1:10" x14ac:dyDescent="0.35">
      <c r="A6295" t="s">
        <v>266</v>
      </c>
      <c r="B6295">
        <v>10</v>
      </c>
      <c r="C6295" t="s">
        <v>308</v>
      </c>
      <c r="D6295" t="s">
        <v>224</v>
      </c>
      <c r="E6295" t="s">
        <v>222</v>
      </c>
      <c r="F6295">
        <v>2155.46</v>
      </c>
      <c r="G6295" s="12">
        <v>6.0400000000000002E-2</v>
      </c>
      <c r="H6295" s="12">
        <v>6.0400000000000002E-2</v>
      </c>
      <c r="I6295" t="s">
        <v>268</v>
      </c>
      <c r="J6295" s="10">
        <v>45312.625</v>
      </c>
    </row>
    <row r="6297" spans="1:10" x14ac:dyDescent="0.35">
      <c r="A6297" t="s">
        <v>266</v>
      </c>
      <c r="B6297">
        <v>11</v>
      </c>
      <c r="C6297" t="s">
        <v>309</v>
      </c>
      <c r="D6297" t="s">
        <v>221</v>
      </c>
      <c r="E6297" t="s">
        <v>222</v>
      </c>
      <c r="F6297">
        <v>7793.71</v>
      </c>
      <c r="G6297">
        <v>0.44418999999999997</v>
      </c>
      <c r="H6297">
        <v>0.44418999999999997</v>
      </c>
      <c r="I6297" t="s">
        <v>267</v>
      </c>
      <c r="J6297" s="10">
        <v>45494</v>
      </c>
    </row>
    <row r="6299" spans="1:10" x14ac:dyDescent="0.35">
      <c r="A6299" t="s">
        <v>266</v>
      </c>
      <c r="B6299">
        <v>12</v>
      </c>
      <c r="C6299" t="s">
        <v>309</v>
      </c>
      <c r="D6299" t="s">
        <v>224</v>
      </c>
      <c r="E6299" t="s">
        <v>222</v>
      </c>
      <c r="F6299">
        <v>3970.98</v>
      </c>
      <c r="G6299">
        <v>0.11128</v>
      </c>
      <c r="H6299">
        <v>0.11128</v>
      </c>
      <c r="I6299" t="s">
        <v>268</v>
      </c>
      <c r="J6299" s="10">
        <v>45312.05</v>
      </c>
    </row>
    <row r="6301" spans="1:10" x14ac:dyDescent="0.35">
      <c r="A6301" t="s">
        <v>266</v>
      </c>
      <c r="B6301">
        <v>13</v>
      </c>
      <c r="C6301" t="s">
        <v>310</v>
      </c>
      <c r="D6301" t="s">
        <v>221</v>
      </c>
      <c r="E6301" t="s">
        <v>222</v>
      </c>
      <c r="F6301">
        <v>3227.41</v>
      </c>
      <c r="G6301">
        <v>0.1799</v>
      </c>
      <c r="H6301">
        <v>0.1799</v>
      </c>
      <c r="I6301" t="s">
        <v>267</v>
      </c>
      <c r="J6301" s="10">
        <v>45494</v>
      </c>
    </row>
    <row r="6303" spans="1:10" x14ac:dyDescent="0.35">
      <c r="A6303" t="s">
        <v>266</v>
      </c>
      <c r="B6303">
        <v>14</v>
      </c>
      <c r="C6303" t="s">
        <v>310</v>
      </c>
      <c r="D6303" t="s">
        <v>224</v>
      </c>
      <c r="E6303" t="s">
        <v>222</v>
      </c>
      <c r="F6303">
        <v>2108.09</v>
      </c>
      <c r="G6303" s="12">
        <v>5.91E-2</v>
      </c>
      <c r="H6303" s="12">
        <v>5.91E-2</v>
      </c>
      <c r="I6303" t="s">
        <v>268</v>
      </c>
      <c r="J6303" s="10">
        <v>45312.625</v>
      </c>
    </row>
    <row r="6305" spans="1:10" x14ac:dyDescent="0.35">
      <c r="A6305" t="s">
        <v>266</v>
      </c>
      <c r="B6305">
        <v>15</v>
      </c>
      <c r="C6305" t="s">
        <v>311</v>
      </c>
      <c r="D6305" t="s">
        <v>221</v>
      </c>
      <c r="E6305" t="s">
        <v>222</v>
      </c>
      <c r="F6305">
        <v>11297.85</v>
      </c>
      <c r="G6305">
        <v>0.67930000000000001</v>
      </c>
      <c r="H6305">
        <v>0.67930000000000001</v>
      </c>
      <c r="I6305" t="s">
        <v>267</v>
      </c>
      <c r="J6305" s="10">
        <v>45494</v>
      </c>
    </row>
    <row r="6307" spans="1:10" x14ac:dyDescent="0.35">
      <c r="A6307" t="s">
        <v>266</v>
      </c>
      <c r="B6307">
        <v>16</v>
      </c>
      <c r="C6307" t="s">
        <v>311</v>
      </c>
      <c r="D6307" t="s">
        <v>224</v>
      </c>
      <c r="E6307" t="s">
        <v>222</v>
      </c>
      <c r="F6307">
        <v>3987.23</v>
      </c>
      <c r="G6307">
        <v>0.11174000000000001</v>
      </c>
      <c r="H6307">
        <v>0.11174000000000001</v>
      </c>
      <c r="I6307" t="s">
        <v>268</v>
      </c>
      <c r="J6307" s="10">
        <v>45312.05</v>
      </c>
    </row>
    <row r="6309" spans="1:10" x14ac:dyDescent="0.35">
      <c r="A6309" t="s">
        <v>266</v>
      </c>
      <c r="B6309">
        <v>17</v>
      </c>
      <c r="C6309" t="s">
        <v>312</v>
      </c>
      <c r="D6309" t="s">
        <v>221</v>
      </c>
      <c r="E6309" t="s">
        <v>222</v>
      </c>
      <c r="F6309">
        <v>2291.52</v>
      </c>
      <c r="G6309">
        <v>0.13719000000000001</v>
      </c>
      <c r="H6309">
        <v>0.13719000000000001</v>
      </c>
      <c r="I6309" t="s">
        <v>267</v>
      </c>
      <c r="J6309" s="10">
        <v>45494</v>
      </c>
    </row>
    <row r="6311" spans="1:10" x14ac:dyDescent="0.35">
      <c r="A6311" t="s">
        <v>266</v>
      </c>
      <c r="B6311">
        <v>18</v>
      </c>
      <c r="C6311" t="s">
        <v>312</v>
      </c>
      <c r="D6311" t="s">
        <v>224</v>
      </c>
      <c r="E6311" t="s">
        <v>222</v>
      </c>
      <c r="F6311">
        <v>1244.77</v>
      </c>
      <c r="G6311" s="12">
        <v>3.49E-2</v>
      </c>
      <c r="H6311" s="12">
        <v>3.49E-2</v>
      </c>
      <c r="I6311" t="s">
        <v>268</v>
      </c>
      <c r="J6311" s="10">
        <v>45312.625</v>
      </c>
    </row>
    <row r="6313" spans="1:10" x14ac:dyDescent="0.35">
      <c r="A6313" t="s">
        <v>266</v>
      </c>
      <c r="B6313">
        <v>19</v>
      </c>
      <c r="C6313" t="s">
        <v>313</v>
      </c>
      <c r="D6313" t="s">
        <v>221</v>
      </c>
      <c r="E6313" t="s">
        <v>222</v>
      </c>
      <c r="F6313">
        <v>10045.94</v>
      </c>
      <c r="G6313">
        <v>0.60553000000000001</v>
      </c>
      <c r="H6313">
        <v>0.60553000000000001</v>
      </c>
      <c r="I6313" t="s">
        <v>267</v>
      </c>
      <c r="J6313" s="10">
        <v>45494</v>
      </c>
    </row>
    <row r="6315" spans="1:10" x14ac:dyDescent="0.35">
      <c r="A6315" t="s">
        <v>266</v>
      </c>
      <c r="B6315">
        <v>20</v>
      </c>
      <c r="C6315" t="s">
        <v>313</v>
      </c>
      <c r="D6315" t="s">
        <v>224</v>
      </c>
      <c r="E6315" t="s">
        <v>222</v>
      </c>
      <c r="F6315">
        <v>2901.01</v>
      </c>
      <c r="G6315" s="12">
        <v>8.1299999999999997E-2</v>
      </c>
      <c r="H6315" s="12">
        <v>8.1299999999999997E-2</v>
      </c>
      <c r="I6315" t="s">
        <v>268</v>
      </c>
      <c r="J6315" s="10">
        <v>45312.05</v>
      </c>
    </row>
    <row r="6317" spans="1:10" x14ac:dyDescent="0.35">
      <c r="A6317" t="s">
        <v>266</v>
      </c>
      <c r="B6317">
        <v>21</v>
      </c>
      <c r="C6317" t="s">
        <v>314</v>
      </c>
      <c r="D6317" t="s">
        <v>221</v>
      </c>
      <c r="E6317" t="s">
        <v>222</v>
      </c>
      <c r="F6317">
        <v>3311.78</v>
      </c>
      <c r="G6317">
        <v>0.18890000000000001</v>
      </c>
      <c r="H6317">
        <v>0.18890000000000001</v>
      </c>
      <c r="I6317" t="s">
        <v>267</v>
      </c>
      <c r="J6317" s="10">
        <v>45494</v>
      </c>
    </row>
    <row r="6319" spans="1:10" x14ac:dyDescent="0.35">
      <c r="A6319" t="s">
        <v>266</v>
      </c>
      <c r="B6319">
        <v>22</v>
      </c>
      <c r="C6319" t="s">
        <v>314</v>
      </c>
      <c r="D6319" t="s">
        <v>224</v>
      </c>
      <c r="E6319" t="s">
        <v>222</v>
      </c>
      <c r="F6319">
        <v>2150.9</v>
      </c>
      <c r="G6319" s="12">
        <v>6.0299999999999999E-2</v>
      </c>
      <c r="H6319" s="12">
        <v>6.0299999999999999E-2</v>
      </c>
      <c r="I6319" t="s">
        <v>268</v>
      </c>
      <c r="J6319" s="10">
        <v>45312.625</v>
      </c>
    </row>
    <row r="6321" spans="1:10" x14ac:dyDescent="0.35">
      <c r="A6321" t="s">
        <v>266</v>
      </c>
      <c r="B6321">
        <v>23</v>
      </c>
      <c r="C6321" t="s">
        <v>315</v>
      </c>
      <c r="D6321" t="s">
        <v>221</v>
      </c>
      <c r="E6321" t="s">
        <v>222</v>
      </c>
      <c r="F6321">
        <v>11412.33</v>
      </c>
      <c r="G6321">
        <v>0.69066000000000005</v>
      </c>
      <c r="H6321">
        <v>0.69066000000000005</v>
      </c>
      <c r="I6321" t="s">
        <v>267</v>
      </c>
      <c r="J6321" s="10">
        <v>45494</v>
      </c>
    </row>
    <row r="6323" spans="1:10" x14ac:dyDescent="0.35">
      <c r="A6323" t="s">
        <v>266</v>
      </c>
      <c r="B6323">
        <v>24</v>
      </c>
      <c r="C6323" t="s">
        <v>315</v>
      </c>
      <c r="D6323" t="s">
        <v>224</v>
      </c>
      <c r="E6323" t="s">
        <v>222</v>
      </c>
      <c r="F6323">
        <v>3970.47</v>
      </c>
      <c r="G6323">
        <v>0.11126999999999999</v>
      </c>
      <c r="H6323">
        <v>0.11126999999999999</v>
      </c>
      <c r="I6323" t="s">
        <v>268</v>
      </c>
      <c r="J6323" s="10">
        <v>45312.05</v>
      </c>
    </row>
    <row r="6325" spans="1:10" x14ac:dyDescent="0.35">
      <c r="A6325" t="s">
        <v>266</v>
      </c>
      <c r="B6325">
        <v>25</v>
      </c>
      <c r="C6325" t="s">
        <v>316</v>
      </c>
      <c r="D6325" t="s">
        <v>221</v>
      </c>
      <c r="E6325" t="s">
        <v>222</v>
      </c>
      <c r="F6325">
        <v>3225.6</v>
      </c>
      <c r="G6325">
        <v>0.17981</v>
      </c>
      <c r="H6325">
        <v>0.17981</v>
      </c>
      <c r="I6325" t="s">
        <v>267</v>
      </c>
      <c r="J6325" s="10">
        <v>45494</v>
      </c>
    </row>
    <row r="6327" spans="1:10" x14ac:dyDescent="0.35">
      <c r="A6327" t="s">
        <v>266</v>
      </c>
      <c r="B6327">
        <v>26</v>
      </c>
      <c r="C6327" t="s">
        <v>316</v>
      </c>
      <c r="D6327" t="s">
        <v>224</v>
      </c>
      <c r="E6327" t="s">
        <v>222</v>
      </c>
      <c r="F6327">
        <v>2108.08</v>
      </c>
      <c r="G6327" s="12">
        <v>5.91E-2</v>
      </c>
      <c r="H6327" s="12">
        <v>5.91E-2</v>
      </c>
      <c r="I6327" t="s">
        <v>268</v>
      </c>
      <c r="J6327" s="10">
        <v>45312.625</v>
      </c>
    </row>
    <row r="6329" spans="1:10" x14ac:dyDescent="0.35">
      <c r="A6329" t="s">
        <v>266</v>
      </c>
      <c r="B6329">
        <v>27</v>
      </c>
      <c r="C6329" t="s">
        <v>317</v>
      </c>
      <c r="D6329" t="s">
        <v>221</v>
      </c>
      <c r="E6329" t="s">
        <v>222</v>
      </c>
      <c r="F6329">
        <v>11086.8</v>
      </c>
      <c r="G6329">
        <v>0.66388999999999998</v>
      </c>
      <c r="H6329">
        <v>0.66388999999999998</v>
      </c>
      <c r="I6329" t="s">
        <v>267</v>
      </c>
      <c r="J6329" s="10">
        <v>45494</v>
      </c>
    </row>
    <row r="6331" spans="1:10" x14ac:dyDescent="0.35">
      <c r="A6331" t="s">
        <v>266</v>
      </c>
      <c r="B6331">
        <v>28</v>
      </c>
      <c r="C6331" t="s">
        <v>317</v>
      </c>
      <c r="D6331" t="s">
        <v>224</v>
      </c>
      <c r="E6331" t="s">
        <v>222</v>
      </c>
      <c r="F6331">
        <v>3987.19</v>
      </c>
      <c r="G6331">
        <v>0.11173</v>
      </c>
      <c r="H6331">
        <v>0.11173</v>
      </c>
      <c r="I6331" t="s">
        <v>268</v>
      </c>
      <c r="J6331" s="10">
        <v>45312.05</v>
      </c>
    </row>
    <row r="6333" spans="1:10" x14ac:dyDescent="0.35">
      <c r="A6333" t="s">
        <v>266</v>
      </c>
      <c r="B6333">
        <v>29</v>
      </c>
      <c r="C6333" t="s">
        <v>318</v>
      </c>
      <c r="D6333" t="s">
        <v>221</v>
      </c>
      <c r="E6333" t="s">
        <v>222</v>
      </c>
      <c r="F6333">
        <v>2291.2800000000002</v>
      </c>
      <c r="G6333">
        <v>0.13716999999999999</v>
      </c>
      <c r="H6333">
        <v>0.13716999999999999</v>
      </c>
      <c r="I6333" t="s">
        <v>267</v>
      </c>
      <c r="J6333" s="10">
        <v>45494</v>
      </c>
    </row>
    <row r="6335" spans="1:10" x14ac:dyDescent="0.35">
      <c r="A6335" t="s">
        <v>266</v>
      </c>
      <c r="B6335">
        <v>30</v>
      </c>
      <c r="C6335" t="s">
        <v>318</v>
      </c>
      <c r="D6335" t="s">
        <v>224</v>
      </c>
      <c r="E6335" t="s">
        <v>222</v>
      </c>
      <c r="F6335">
        <v>1244.77</v>
      </c>
      <c r="G6335" s="12">
        <v>3.49E-2</v>
      </c>
      <c r="H6335" s="12">
        <v>3.49E-2</v>
      </c>
      <c r="I6335" t="s">
        <v>268</v>
      </c>
      <c r="J6335" s="10">
        <v>45312.625</v>
      </c>
    </row>
    <row r="6337" spans="1:10" x14ac:dyDescent="0.35">
      <c r="A6337" t="s">
        <v>266</v>
      </c>
      <c r="B6337">
        <v>31</v>
      </c>
      <c r="C6337" t="s">
        <v>319</v>
      </c>
      <c r="D6337" t="s">
        <v>221</v>
      </c>
      <c r="E6337" t="s">
        <v>222</v>
      </c>
      <c r="F6337">
        <v>6190.58</v>
      </c>
      <c r="G6337">
        <v>0.36282999999999999</v>
      </c>
      <c r="H6337">
        <v>0.36282999999999999</v>
      </c>
      <c r="I6337" t="s">
        <v>267</v>
      </c>
      <c r="J6337" s="10">
        <v>45494</v>
      </c>
    </row>
    <row r="6339" spans="1:10" x14ac:dyDescent="0.35">
      <c r="A6339" t="s">
        <v>266</v>
      </c>
      <c r="B6339">
        <v>32</v>
      </c>
      <c r="C6339" t="s">
        <v>319</v>
      </c>
      <c r="D6339" t="s">
        <v>224</v>
      </c>
      <c r="E6339" t="s">
        <v>222</v>
      </c>
      <c r="F6339">
        <v>2901.05</v>
      </c>
      <c r="G6339" s="12">
        <v>8.1299999999999997E-2</v>
      </c>
      <c r="H6339" s="12">
        <v>8.1299999999999997E-2</v>
      </c>
      <c r="I6339" t="s">
        <v>268</v>
      </c>
      <c r="J6339" s="10">
        <v>45312.05</v>
      </c>
    </row>
    <row r="6341" spans="1:10" x14ac:dyDescent="0.35">
      <c r="A6341" t="s">
        <v>266</v>
      </c>
      <c r="B6341">
        <v>33</v>
      </c>
      <c r="C6341" t="s">
        <v>320</v>
      </c>
      <c r="D6341" t="s">
        <v>221</v>
      </c>
      <c r="E6341" t="s">
        <v>222</v>
      </c>
      <c r="F6341">
        <v>3315.32</v>
      </c>
      <c r="G6341">
        <v>0.18909000000000001</v>
      </c>
      <c r="H6341">
        <v>0.18909000000000001</v>
      </c>
      <c r="I6341" t="s">
        <v>267</v>
      </c>
      <c r="J6341" s="10">
        <v>45494</v>
      </c>
    </row>
    <row r="6343" spans="1:10" x14ac:dyDescent="0.35">
      <c r="A6343" t="s">
        <v>266</v>
      </c>
      <c r="B6343">
        <v>34</v>
      </c>
      <c r="C6343" t="s">
        <v>320</v>
      </c>
      <c r="D6343" t="s">
        <v>224</v>
      </c>
      <c r="E6343" t="s">
        <v>222</v>
      </c>
      <c r="F6343">
        <v>2154.9</v>
      </c>
      <c r="G6343" s="12">
        <v>6.0400000000000002E-2</v>
      </c>
      <c r="H6343" s="12">
        <v>6.0400000000000002E-2</v>
      </c>
      <c r="I6343" t="s">
        <v>268</v>
      </c>
      <c r="J6343" s="10">
        <v>45312.625</v>
      </c>
    </row>
    <row r="6345" spans="1:10" x14ac:dyDescent="0.35">
      <c r="A6345" t="s">
        <v>266</v>
      </c>
      <c r="B6345">
        <v>35</v>
      </c>
      <c r="C6345" t="s">
        <v>321</v>
      </c>
      <c r="D6345" t="s">
        <v>221</v>
      </c>
      <c r="E6345" t="s">
        <v>222</v>
      </c>
      <c r="F6345">
        <v>7936.76</v>
      </c>
      <c r="G6345">
        <v>0.47467999999999999</v>
      </c>
      <c r="H6345">
        <v>0.47467999999999999</v>
      </c>
      <c r="I6345" t="s">
        <v>267</v>
      </c>
      <c r="J6345" s="10">
        <v>45494</v>
      </c>
    </row>
    <row r="6347" spans="1:10" x14ac:dyDescent="0.35">
      <c r="A6347" t="s">
        <v>266</v>
      </c>
      <c r="B6347">
        <v>36</v>
      </c>
      <c r="C6347" t="s">
        <v>321</v>
      </c>
      <c r="D6347" t="s">
        <v>224</v>
      </c>
      <c r="E6347" t="s">
        <v>222</v>
      </c>
      <c r="F6347">
        <v>3969.12</v>
      </c>
      <c r="G6347">
        <v>0.11123</v>
      </c>
      <c r="H6347">
        <v>0.11123</v>
      </c>
      <c r="I6347" t="s">
        <v>268</v>
      </c>
      <c r="J6347" s="10">
        <v>45312.05</v>
      </c>
    </row>
    <row r="6349" spans="1:10" x14ac:dyDescent="0.35">
      <c r="A6349" t="s">
        <v>266</v>
      </c>
      <c r="B6349">
        <v>37</v>
      </c>
      <c r="C6349" t="s">
        <v>322</v>
      </c>
      <c r="D6349" t="s">
        <v>221</v>
      </c>
      <c r="E6349" t="s">
        <v>222</v>
      </c>
      <c r="F6349">
        <v>3315.67</v>
      </c>
      <c r="G6349">
        <v>0.18911</v>
      </c>
      <c r="H6349">
        <v>0.18911</v>
      </c>
      <c r="I6349" t="s">
        <v>267</v>
      </c>
      <c r="J6349" s="10">
        <v>45494</v>
      </c>
    </row>
    <row r="6351" spans="1:10" x14ac:dyDescent="0.35">
      <c r="A6351" t="s">
        <v>266</v>
      </c>
      <c r="B6351">
        <v>38</v>
      </c>
      <c r="C6351" t="s">
        <v>322</v>
      </c>
      <c r="D6351" t="s">
        <v>224</v>
      </c>
      <c r="E6351" t="s">
        <v>222</v>
      </c>
      <c r="F6351">
        <v>2154.92</v>
      </c>
      <c r="G6351" s="12">
        <v>6.0400000000000002E-2</v>
      </c>
      <c r="H6351" s="12">
        <v>6.0400000000000002E-2</v>
      </c>
      <c r="I6351" t="s">
        <v>268</v>
      </c>
      <c r="J6351" s="10">
        <v>45312.625</v>
      </c>
    </row>
    <row r="6353" spans="1:10" x14ac:dyDescent="0.35">
      <c r="A6353" t="s">
        <v>266</v>
      </c>
      <c r="B6353">
        <v>39</v>
      </c>
      <c r="C6353" t="s">
        <v>323</v>
      </c>
      <c r="D6353" t="s">
        <v>221</v>
      </c>
      <c r="E6353" t="s">
        <v>222</v>
      </c>
      <c r="F6353">
        <v>8121.34</v>
      </c>
      <c r="G6353">
        <v>0.49396000000000001</v>
      </c>
      <c r="H6353">
        <v>0.49396000000000001</v>
      </c>
      <c r="I6353" t="s">
        <v>267</v>
      </c>
      <c r="J6353" s="10">
        <v>45494</v>
      </c>
    </row>
    <row r="6355" spans="1:10" x14ac:dyDescent="0.35">
      <c r="A6355" t="s">
        <v>266</v>
      </c>
      <c r="B6355">
        <v>40</v>
      </c>
      <c r="C6355" t="s">
        <v>323</v>
      </c>
      <c r="D6355" t="s">
        <v>224</v>
      </c>
      <c r="E6355" t="s">
        <v>222</v>
      </c>
      <c r="F6355">
        <v>3970.87</v>
      </c>
      <c r="G6355">
        <v>0.11128</v>
      </c>
      <c r="H6355">
        <v>0.11128</v>
      </c>
      <c r="I6355" t="s">
        <v>268</v>
      </c>
      <c r="J6355" s="10">
        <v>45312.05</v>
      </c>
    </row>
    <row r="6357" spans="1:10" x14ac:dyDescent="0.35">
      <c r="A6357" t="s">
        <v>266</v>
      </c>
      <c r="B6357">
        <v>41</v>
      </c>
      <c r="C6357" t="s">
        <v>324</v>
      </c>
      <c r="D6357" t="s">
        <v>221</v>
      </c>
      <c r="E6357" t="s">
        <v>222</v>
      </c>
      <c r="F6357">
        <v>2291.5700000000002</v>
      </c>
      <c r="G6357">
        <v>0.13719000000000001</v>
      </c>
      <c r="H6357">
        <v>0.13719000000000001</v>
      </c>
      <c r="I6357" t="s">
        <v>267</v>
      </c>
      <c r="J6357" s="10">
        <v>45494</v>
      </c>
    </row>
    <row r="6359" spans="1:10" x14ac:dyDescent="0.35">
      <c r="A6359" t="s">
        <v>266</v>
      </c>
      <c r="B6359">
        <v>42</v>
      </c>
      <c r="C6359" t="s">
        <v>324</v>
      </c>
      <c r="D6359" t="s">
        <v>224</v>
      </c>
      <c r="E6359" t="s">
        <v>222</v>
      </c>
      <c r="F6359">
        <v>1244.77</v>
      </c>
      <c r="G6359" s="12">
        <v>3.49E-2</v>
      </c>
      <c r="H6359" s="12">
        <v>3.49E-2</v>
      </c>
      <c r="I6359" t="s">
        <v>268</v>
      </c>
      <c r="J6359" s="10">
        <v>45312.625</v>
      </c>
    </row>
    <row r="6361" spans="1:10" x14ac:dyDescent="0.35">
      <c r="A6361" t="s">
        <v>266</v>
      </c>
      <c r="B6361">
        <v>43</v>
      </c>
      <c r="C6361" t="s">
        <v>325</v>
      </c>
      <c r="D6361" t="s">
        <v>221</v>
      </c>
      <c r="E6361" t="s">
        <v>222</v>
      </c>
      <c r="F6361">
        <v>6243.57</v>
      </c>
      <c r="G6361">
        <v>0.37944</v>
      </c>
      <c r="H6361">
        <v>0.37944</v>
      </c>
      <c r="I6361" t="s">
        <v>267</v>
      </c>
      <c r="J6361" s="10">
        <v>45494</v>
      </c>
    </row>
    <row r="6363" spans="1:10" x14ac:dyDescent="0.35">
      <c r="A6363" t="s">
        <v>266</v>
      </c>
      <c r="B6363">
        <v>44</v>
      </c>
      <c r="C6363" t="s">
        <v>325</v>
      </c>
      <c r="D6363" t="s">
        <v>224</v>
      </c>
      <c r="E6363" t="s">
        <v>222</v>
      </c>
      <c r="F6363">
        <v>2901.08</v>
      </c>
      <c r="G6363" s="12">
        <v>8.1299999999999997E-2</v>
      </c>
      <c r="H6363" s="12">
        <v>8.1299999999999997E-2</v>
      </c>
      <c r="I6363" t="s">
        <v>268</v>
      </c>
      <c r="J6363" s="10">
        <v>45312.05</v>
      </c>
    </row>
    <row r="6365" spans="1:10" x14ac:dyDescent="0.35">
      <c r="A6365" t="s">
        <v>266</v>
      </c>
      <c r="B6365">
        <v>45</v>
      </c>
      <c r="C6365" t="s">
        <v>326</v>
      </c>
      <c r="D6365" t="s">
        <v>221</v>
      </c>
      <c r="E6365" t="s">
        <v>222</v>
      </c>
      <c r="F6365">
        <v>3225.81</v>
      </c>
      <c r="G6365">
        <v>0.17982000000000001</v>
      </c>
      <c r="H6365">
        <v>0.17982000000000001</v>
      </c>
      <c r="I6365" t="s">
        <v>267</v>
      </c>
      <c r="J6365" s="10">
        <v>45494</v>
      </c>
    </row>
    <row r="6367" spans="1:10" x14ac:dyDescent="0.35">
      <c r="A6367" t="s">
        <v>266</v>
      </c>
      <c r="B6367">
        <v>46</v>
      </c>
      <c r="C6367" t="s">
        <v>326</v>
      </c>
      <c r="D6367" t="s">
        <v>224</v>
      </c>
      <c r="E6367" t="s">
        <v>222</v>
      </c>
      <c r="F6367">
        <v>2108.08</v>
      </c>
      <c r="G6367" s="12">
        <v>5.91E-2</v>
      </c>
      <c r="H6367" s="12">
        <v>5.91E-2</v>
      </c>
      <c r="I6367" t="s">
        <v>268</v>
      </c>
      <c r="J6367" s="10">
        <v>45312.625</v>
      </c>
    </row>
    <row r="6369" spans="1:10" x14ac:dyDescent="0.35">
      <c r="A6369" t="s">
        <v>266</v>
      </c>
      <c r="B6369">
        <v>47</v>
      </c>
      <c r="C6369" t="s">
        <v>327</v>
      </c>
      <c r="D6369" t="s">
        <v>221</v>
      </c>
      <c r="E6369" t="s">
        <v>222</v>
      </c>
      <c r="F6369">
        <v>11245.78</v>
      </c>
      <c r="G6369">
        <v>0.68125000000000002</v>
      </c>
      <c r="H6369">
        <v>0.68125000000000002</v>
      </c>
      <c r="I6369" t="s">
        <v>267</v>
      </c>
      <c r="J6369" s="10">
        <v>45494</v>
      </c>
    </row>
    <row r="6371" spans="1:10" x14ac:dyDescent="0.35">
      <c r="A6371" t="s">
        <v>266</v>
      </c>
      <c r="B6371">
        <v>48</v>
      </c>
      <c r="C6371" t="s">
        <v>327</v>
      </c>
      <c r="D6371" t="s">
        <v>224</v>
      </c>
      <c r="E6371" t="s">
        <v>222</v>
      </c>
      <c r="F6371">
        <v>3987.24</v>
      </c>
      <c r="G6371">
        <v>0.11174000000000001</v>
      </c>
      <c r="H6371">
        <v>0.11174000000000001</v>
      </c>
      <c r="I6371" t="s">
        <v>268</v>
      </c>
      <c r="J6371" s="10">
        <v>45312.05</v>
      </c>
    </row>
    <row r="6373" spans="1:10" x14ac:dyDescent="0.35">
      <c r="A6373" t="s">
        <v>269</v>
      </c>
      <c r="B6373">
        <v>1</v>
      </c>
      <c r="C6373" t="s">
        <v>304</v>
      </c>
      <c r="D6373" t="s">
        <v>221</v>
      </c>
      <c r="E6373" t="s">
        <v>222</v>
      </c>
      <c r="F6373">
        <v>1814.63</v>
      </c>
      <c r="G6373">
        <v>0.11967</v>
      </c>
      <c r="H6373">
        <v>0.11967</v>
      </c>
      <c r="I6373" t="s">
        <v>270</v>
      </c>
      <c r="J6373" s="10">
        <v>45494</v>
      </c>
    </row>
    <row r="6375" spans="1:10" x14ac:dyDescent="0.35">
      <c r="A6375" t="s">
        <v>269</v>
      </c>
      <c r="B6375">
        <v>2</v>
      </c>
      <c r="C6375" t="s">
        <v>304</v>
      </c>
      <c r="D6375" t="s">
        <v>224</v>
      </c>
      <c r="E6375" t="s">
        <v>222</v>
      </c>
      <c r="F6375">
        <v>3072.15</v>
      </c>
      <c r="G6375" s="12">
        <v>9.01E-2</v>
      </c>
      <c r="H6375" s="12">
        <v>9.01E-2</v>
      </c>
      <c r="I6375" t="s">
        <v>271</v>
      </c>
      <c r="J6375">
        <v>45313</v>
      </c>
    </row>
    <row r="6377" spans="1:10" x14ac:dyDescent="0.35">
      <c r="A6377" t="s">
        <v>269</v>
      </c>
      <c r="B6377">
        <v>3</v>
      </c>
      <c r="C6377" t="s">
        <v>305</v>
      </c>
      <c r="D6377" t="s">
        <v>221</v>
      </c>
      <c r="E6377" t="s">
        <v>222</v>
      </c>
      <c r="F6377">
        <v>5812.15</v>
      </c>
      <c r="G6377">
        <v>0.38796999999999998</v>
      </c>
      <c r="H6377">
        <v>0.38796999999999998</v>
      </c>
      <c r="I6377" t="s">
        <v>270</v>
      </c>
      <c r="J6377" s="10">
        <v>45494</v>
      </c>
    </row>
    <row r="6379" spans="1:10" x14ac:dyDescent="0.35">
      <c r="A6379" t="s">
        <v>269</v>
      </c>
      <c r="B6379">
        <v>4</v>
      </c>
      <c r="C6379" t="s">
        <v>305</v>
      </c>
      <c r="D6379" t="s">
        <v>224</v>
      </c>
      <c r="E6379" t="s">
        <v>222</v>
      </c>
      <c r="F6379">
        <v>5533.51</v>
      </c>
      <c r="G6379">
        <v>0.16236</v>
      </c>
      <c r="H6379">
        <v>0.16236</v>
      </c>
      <c r="I6379" t="s">
        <v>271</v>
      </c>
      <c r="J6379" s="10">
        <v>45312.625</v>
      </c>
    </row>
    <row r="6381" spans="1:10" x14ac:dyDescent="0.35">
      <c r="A6381" t="s">
        <v>269</v>
      </c>
      <c r="B6381">
        <v>5</v>
      </c>
      <c r="C6381" t="s">
        <v>306</v>
      </c>
      <c r="D6381" t="s">
        <v>221</v>
      </c>
      <c r="E6381" t="s">
        <v>222</v>
      </c>
      <c r="F6381">
        <v>1290.73</v>
      </c>
      <c r="G6381" s="12">
        <v>8.77E-2</v>
      </c>
      <c r="H6381" s="12">
        <v>8.77E-2</v>
      </c>
      <c r="I6381" t="s">
        <v>270</v>
      </c>
      <c r="J6381" s="10">
        <v>45494</v>
      </c>
    </row>
    <row r="6383" spans="1:10" x14ac:dyDescent="0.35">
      <c r="A6383" t="s">
        <v>269</v>
      </c>
      <c r="B6383">
        <v>6</v>
      </c>
      <c r="C6383" t="s">
        <v>306</v>
      </c>
      <c r="D6383" t="s">
        <v>224</v>
      </c>
      <c r="E6383" t="s">
        <v>222</v>
      </c>
      <c r="F6383">
        <v>1686.04</v>
      </c>
      <c r="G6383" s="12">
        <v>4.9500000000000002E-2</v>
      </c>
      <c r="H6383" s="12">
        <v>4.9500000000000002E-2</v>
      </c>
      <c r="I6383" t="s">
        <v>271</v>
      </c>
      <c r="J6383">
        <v>45313</v>
      </c>
    </row>
    <row r="6385" spans="1:10" x14ac:dyDescent="0.35">
      <c r="A6385" t="s">
        <v>269</v>
      </c>
      <c r="B6385">
        <v>7</v>
      </c>
      <c r="C6385" t="s">
        <v>307</v>
      </c>
      <c r="D6385" t="s">
        <v>221</v>
      </c>
      <c r="E6385" t="s">
        <v>222</v>
      </c>
      <c r="F6385">
        <v>4750.24</v>
      </c>
      <c r="G6385">
        <v>0.32458999999999999</v>
      </c>
      <c r="H6385">
        <v>0.32458999999999999</v>
      </c>
      <c r="I6385" t="s">
        <v>270</v>
      </c>
      <c r="J6385" s="10">
        <v>45494</v>
      </c>
    </row>
    <row r="6387" spans="1:10" x14ac:dyDescent="0.35">
      <c r="A6387" t="s">
        <v>269</v>
      </c>
      <c r="B6387">
        <v>8</v>
      </c>
      <c r="C6387" t="s">
        <v>307</v>
      </c>
      <c r="D6387" t="s">
        <v>224</v>
      </c>
      <c r="E6387" t="s">
        <v>222</v>
      </c>
      <c r="F6387">
        <v>4000.07</v>
      </c>
      <c r="G6387">
        <v>0.11737</v>
      </c>
      <c r="H6387">
        <v>0.11737</v>
      </c>
      <c r="I6387" t="s">
        <v>271</v>
      </c>
      <c r="J6387" s="10">
        <v>45312.625</v>
      </c>
    </row>
    <row r="6389" spans="1:10" x14ac:dyDescent="0.35">
      <c r="A6389" t="s">
        <v>269</v>
      </c>
      <c r="B6389">
        <v>9</v>
      </c>
      <c r="C6389" t="s">
        <v>308</v>
      </c>
      <c r="D6389" t="s">
        <v>221</v>
      </c>
      <c r="E6389" t="s">
        <v>222</v>
      </c>
      <c r="F6389">
        <v>1866.13</v>
      </c>
      <c r="G6389">
        <v>0.12361999999999999</v>
      </c>
      <c r="H6389">
        <v>0.12361999999999999</v>
      </c>
      <c r="I6389" t="s">
        <v>270</v>
      </c>
      <c r="J6389" s="10">
        <v>45494</v>
      </c>
    </row>
    <row r="6391" spans="1:10" x14ac:dyDescent="0.35">
      <c r="A6391" t="s">
        <v>269</v>
      </c>
      <c r="B6391">
        <v>10</v>
      </c>
      <c r="C6391" t="s">
        <v>308</v>
      </c>
      <c r="D6391" t="s">
        <v>224</v>
      </c>
      <c r="E6391" t="s">
        <v>222</v>
      </c>
      <c r="F6391">
        <v>3094.06</v>
      </c>
      <c r="G6391" s="12">
        <v>9.0800000000000006E-2</v>
      </c>
      <c r="H6391" s="12">
        <v>9.0800000000000006E-2</v>
      </c>
      <c r="I6391" t="s">
        <v>271</v>
      </c>
      <c r="J6391">
        <v>45313</v>
      </c>
    </row>
    <row r="6393" spans="1:10" x14ac:dyDescent="0.35">
      <c r="A6393" t="s">
        <v>269</v>
      </c>
      <c r="B6393">
        <v>11</v>
      </c>
      <c r="C6393" t="s">
        <v>309</v>
      </c>
      <c r="D6393" t="s">
        <v>221</v>
      </c>
      <c r="E6393" t="s">
        <v>222</v>
      </c>
      <c r="F6393">
        <v>5870.5</v>
      </c>
      <c r="G6393">
        <v>0.39393</v>
      </c>
      <c r="H6393">
        <v>0.39393</v>
      </c>
      <c r="I6393" t="s">
        <v>270</v>
      </c>
      <c r="J6393" s="10">
        <v>45494</v>
      </c>
    </row>
    <row r="6395" spans="1:10" x14ac:dyDescent="0.35">
      <c r="A6395" t="s">
        <v>269</v>
      </c>
      <c r="B6395">
        <v>12</v>
      </c>
      <c r="C6395" t="s">
        <v>309</v>
      </c>
      <c r="D6395" t="s">
        <v>224</v>
      </c>
      <c r="E6395" t="s">
        <v>222</v>
      </c>
      <c r="F6395">
        <v>5528.31</v>
      </c>
      <c r="G6395">
        <v>0.16220999999999999</v>
      </c>
      <c r="H6395">
        <v>0.16220999999999999</v>
      </c>
      <c r="I6395" t="s">
        <v>271</v>
      </c>
      <c r="J6395" s="10">
        <v>45312.625</v>
      </c>
    </row>
    <row r="6397" spans="1:10" x14ac:dyDescent="0.35">
      <c r="A6397" t="s">
        <v>269</v>
      </c>
      <c r="B6397">
        <v>13</v>
      </c>
      <c r="C6397" t="s">
        <v>310</v>
      </c>
      <c r="D6397" t="s">
        <v>221</v>
      </c>
      <c r="E6397" t="s">
        <v>222</v>
      </c>
      <c r="F6397">
        <v>1799.01</v>
      </c>
      <c r="G6397">
        <v>0.11864</v>
      </c>
      <c r="H6397">
        <v>0.11864</v>
      </c>
      <c r="I6397" t="s">
        <v>270</v>
      </c>
      <c r="J6397" s="10">
        <v>45494</v>
      </c>
    </row>
    <row r="6399" spans="1:10" x14ac:dyDescent="0.35">
      <c r="A6399" t="s">
        <v>269</v>
      </c>
      <c r="B6399">
        <v>14</v>
      </c>
      <c r="C6399" t="s">
        <v>310</v>
      </c>
      <c r="D6399" t="s">
        <v>224</v>
      </c>
      <c r="E6399" t="s">
        <v>222</v>
      </c>
      <c r="F6399">
        <v>3072.15</v>
      </c>
      <c r="G6399" s="12">
        <v>9.01E-2</v>
      </c>
      <c r="H6399" s="12">
        <v>9.01E-2</v>
      </c>
      <c r="I6399" t="s">
        <v>271</v>
      </c>
      <c r="J6399">
        <v>45313</v>
      </c>
    </row>
    <row r="6401" spans="1:10" x14ac:dyDescent="0.35">
      <c r="A6401" t="s">
        <v>269</v>
      </c>
      <c r="B6401">
        <v>15</v>
      </c>
      <c r="C6401" t="s">
        <v>311</v>
      </c>
      <c r="D6401" t="s">
        <v>221</v>
      </c>
      <c r="E6401" t="s">
        <v>222</v>
      </c>
      <c r="F6401">
        <v>9533.4500000000007</v>
      </c>
      <c r="G6401">
        <v>0.67542000000000002</v>
      </c>
      <c r="H6401">
        <v>0.67542000000000002</v>
      </c>
      <c r="I6401" t="s">
        <v>270</v>
      </c>
      <c r="J6401" s="10">
        <v>45494</v>
      </c>
    </row>
    <row r="6403" spans="1:10" x14ac:dyDescent="0.35">
      <c r="A6403" t="s">
        <v>269</v>
      </c>
      <c r="B6403">
        <v>16</v>
      </c>
      <c r="C6403" t="s">
        <v>311</v>
      </c>
      <c r="D6403" t="s">
        <v>224</v>
      </c>
      <c r="E6403" t="s">
        <v>222</v>
      </c>
      <c r="F6403">
        <v>5533.56</v>
      </c>
      <c r="G6403">
        <v>0.16236</v>
      </c>
      <c r="H6403">
        <v>0.16236</v>
      </c>
      <c r="I6403" t="s">
        <v>271</v>
      </c>
      <c r="J6403" s="10">
        <v>45312.625</v>
      </c>
    </row>
    <row r="6405" spans="1:10" x14ac:dyDescent="0.35">
      <c r="A6405" t="s">
        <v>269</v>
      </c>
      <c r="B6405">
        <v>17</v>
      </c>
      <c r="C6405" t="s">
        <v>312</v>
      </c>
      <c r="D6405" t="s">
        <v>221</v>
      </c>
      <c r="E6405" t="s">
        <v>222</v>
      </c>
      <c r="F6405">
        <v>1275.6400000000001</v>
      </c>
      <c r="G6405" s="12">
        <v>8.6900000000000005E-2</v>
      </c>
      <c r="H6405" s="12">
        <v>8.6900000000000005E-2</v>
      </c>
      <c r="I6405" t="s">
        <v>270</v>
      </c>
      <c r="J6405" s="10">
        <v>45494</v>
      </c>
    </row>
    <row r="6407" spans="1:10" x14ac:dyDescent="0.35">
      <c r="A6407" t="s">
        <v>269</v>
      </c>
      <c r="B6407">
        <v>18</v>
      </c>
      <c r="C6407" t="s">
        <v>312</v>
      </c>
      <c r="D6407" t="s">
        <v>224</v>
      </c>
      <c r="E6407" t="s">
        <v>222</v>
      </c>
      <c r="F6407">
        <v>1686.04</v>
      </c>
      <c r="G6407" s="12">
        <v>4.9500000000000002E-2</v>
      </c>
      <c r="H6407" s="12">
        <v>4.9500000000000002E-2</v>
      </c>
      <c r="I6407" t="s">
        <v>271</v>
      </c>
      <c r="J6407">
        <v>45313</v>
      </c>
    </row>
    <row r="6409" spans="1:10" x14ac:dyDescent="0.35">
      <c r="A6409" t="s">
        <v>269</v>
      </c>
      <c r="B6409">
        <v>19</v>
      </c>
      <c r="C6409" t="s">
        <v>313</v>
      </c>
      <c r="D6409" t="s">
        <v>221</v>
      </c>
      <c r="E6409" t="s">
        <v>222</v>
      </c>
      <c r="F6409">
        <v>8739.6</v>
      </c>
      <c r="G6409">
        <v>0.61917999999999995</v>
      </c>
      <c r="H6409">
        <v>0.61917999999999995</v>
      </c>
      <c r="I6409" t="s">
        <v>270</v>
      </c>
      <c r="J6409" s="10">
        <v>45494</v>
      </c>
    </row>
    <row r="6411" spans="1:10" x14ac:dyDescent="0.35">
      <c r="A6411" t="s">
        <v>269</v>
      </c>
      <c r="B6411">
        <v>20</v>
      </c>
      <c r="C6411" t="s">
        <v>313</v>
      </c>
      <c r="D6411" t="s">
        <v>224</v>
      </c>
      <c r="E6411" t="s">
        <v>222</v>
      </c>
      <c r="F6411">
        <v>4000.01</v>
      </c>
      <c r="G6411">
        <v>0.11736000000000001</v>
      </c>
      <c r="H6411">
        <v>0.11736000000000001</v>
      </c>
      <c r="I6411" t="s">
        <v>271</v>
      </c>
      <c r="J6411" s="10">
        <v>45312.625</v>
      </c>
    </row>
    <row r="6413" spans="1:10" x14ac:dyDescent="0.35">
      <c r="A6413" t="s">
        <v>269</v>
      </c>
      <c r="B6413">
        <v>21</v>
      </c>
      <c r="C6413" t="s">
        <v>314</v>
      </c>
      <c r="D6413" t="s">
        <v>221</v>
      </c>
      <c r="E6413" t="s">
        <v>222</v>
      </c>
      <c r="F6413">
        <v>1851.97</v>
      </c>
      <c r="G6413">
        <v>0.12288</v>
      </c>
      <c r="H6413">
        <v>0.12288</v>
      </c>
      <c r="I6413" t="s">
        <v>270</v>
      </c>
      <c r="J6413" s="10">
        <v>45494</v>
      </c>
    </row>
    <row r="6415" spans="1:10" x14ac:dyDescent="0.35">
      <c r="A6415" t="s">
        <v>269</v>
      </c>
      <c r="B6415">
        <v>22</v>
      </c>
      <c r="C6415" t="s">
        <v>314</v>
      </c>
      <c r="D6415" t="s">
        <v>224</v>
      </c>
      <c r="E6415" t="s">
        <v>222</v>
      </c>
      <c r="F6415">
        <v>3094.05</v>
      </c>
      <c r="G6415" s="12">
        <v>9.0800000000000006E-2</v>
      </c>
      <c r="H6415" s="12">
        <v>9.0800000000000006E-2</v>
      </c>
      <c r="I6415" t="s">
        <v>271</v>
      </c>
      <c r="J6415">
        <v>45313</v>
      </c>
    </row>
    <row r="6417" spans="1:10" x14ac:dyDescent="0.35">
      <c r="A6417" t="s">
        <v>269</v>
      </c>
      <c r="B6417">
        <v>23</v>
      </c>
      <c r="C6417" t="s">
        <v>315</v>
      </c>
      <c r="D6417" t="s">
        <v>221</v>
      </c>
      <c r="E6417" t="s">
        <v>222</v>
      </c>
      <c r="F6417">
        <v>9619.84</v>
      </c>
      <c r="G6417">
        <v>0.68152999999999997</v>
      </c>
      <c r="H6417">
        <v>0.68152999999999997</v>
      </c>
      <c r="I6417" t="s">
        <v>270</v>
      </c>
      <c r="J6417" s="10">
        <v>45494</v>
      </c>
    </row>
    <row r="6419" spans="1:10" x14ac:dyDescent="0.35">
      <c r="A6419" t="s">
        <v>269</v>
      </c>
      <c r="B6419">
        <v>24</v>
      </c>
      <c r="C6419" t="s">
        <v>315</v>
      </c>
      <c r="D6419" t="s">
        <v>224</v>
      </c>
      <c r="E6419" t="s">
        <v>222</v>
      </c>
      <c r="F6419">
        <v>5526.26</v>
      </c>
      <c r="G6419">
        <v>0.16214999999999999</v>
      </c>
      <c r="H6419">
        <v>0.16214999999999999</v>
      </c>
      <c r="I6419" t="s">
        <v>271</v>
      </c>
      <c r="J6419" s="10">
        <v>45312.625</v>
      </c>
    </row>
    <row r="6421" spans="1:10" x14ac:dyDescent="0.35">
      <c r="A6421" t="s">
        <v>269</v>
      </c>
      <c r="B6421">
        <v>25</v>
      </c>
      <c r="C6421" t="s">
        <v>316</v>
      </c>
      <c r="D6421" t="s">
        <v>221</v>
      </c>
      <c r="E6421" t="s">
        <v>222</v>
      </c>
      <c r="F6421">
        <v>1797.79</v>
      </c>
      <c r="G6421">
        <v>0.11856</v>
      </c>
      <c r="H6421">
        <v>0.11856</v>
      </c>
      <c r="I6421" t="s">
        <v>270</v>
      </c>
      <c r="J6421" s="10">
        <v>45494</v>
      </c>
    </row>
    <row r="6423" spans="1:10" x14ac:dyDescent="0.35">
      <c r="A6423" t="s">
        <v>269</v>
      </c>
      <c r="B6423">
        <v>26</v>
      </c>
      <c r="C6423" t="s">
        <v>316</v>
      </c>
      <c r="D6423" t="s">
        <v>224</v>
      </c>
      <c r="E6423" t="s">
        <v>222</v>
      </c>
      <c r="F6423">
        <v>3072.96</v>
      </c>
      <c r="G6423" s="12">
        <v>9.0200000000000002E-2</v>
      </c>
      <c r="H6423" s="12">
        <v>9.0200000000000002E-2</v>
      </c>
      <c r="I6423" t="s">
        <v>271</v>
      </c>
      <c r="J6423">
        <v>45313</v>
      </c>
    </row>
    <row r="6425" spans="1:10" x14ac:dyDescent="0.35">
      <c r="A6425" t="s">
        <v>269</v>
      </c>
      <c r="B6425">
        <v>27</v>
      </c>
      <c r="C6425" t="s">
        <v>317</v>
      </c>
      <c r="D6425" t="s">
        <v>221</v>
      </c>
      <c r="E6425" t="s">
        <v>222</v>
      </c>
      <c r="F6425">
        <v>9295.91</v>
      </c>
      <c r="G6425">
        <v>0.65636000000000005</v>
      </c>
      <c r="H6425">
        <v>0.65636000000000005</v>
      </c>
      <c r="I6425" t="s">
        <v>270</v>
      </c>
      <c r="J6425" s="10">
        <v>45494</v>
      </c>
    </row>
    <row r="6427" spans="1:10" x14ac:dyDescent="0.35">
      <c r="A6427" t="s">
        <v>269</v>
      </c>
      <c r="B6427">
        <v>28</v>
      </c>
      <c r="C6427" t="s">
        <v>317</v>
      </c>
      <c r="D6427" t="s">
        <v>224</v>
      </c>
      <c r="E6427" t="s">
        <v>222</v>
      </c>
      <c r="F6427">
        <v>5533.15</v>
      </c>
      <c r="G6427">
        <v>0.16234999999999999</v>
      </c>
      <c r="H6427">
        <v>0.16234999999999999</v>
      </c>
      <c r="I6427" t="s">
        <v>271</v>
      </c>
      <c r="J6427" s="10">
        <v>45312.625</v>
      </c>
    </row>
    <row r="6429" spans="1:10" x14ac:dyDescent="0.35">
      <c r="A6429" t="s">
        <v>269</v>
      </c>
      <c r="B6429">
        <v>29</v>
      </c>
      <c r="C6429" t="s">
        <v>318</v>
      </c>
      <c r="D6429" t="s">
        <v>221</v>
      </c>
      <c r="E6429" t="s">
        <v>222</v>
      </c>
      <c r="F6429">
        <v>1274.25</v>
      </c>
      <c r="G6429" s="12">
        <v>8.6800000000000002E-2</v>
      </c>
      <c r="H6429" s="12">
        <v>8.6800000000000002E-2</v>
      </c>
      <c r="I6429" t="s">
        <v>270</v>
      </c>
      <c r="J6429" s="10">
        <v>45494</v>
      </c>
    </row>
    <row r="6431" spans="1:10" x14ac:dyDescent="0.35">
      <c r="A6431" t="s">
        <v>269</v>
      </c>
      <c r="B6431">
        <v>30</v>
      </c>
      <c r="C6431" t="s">
        <v>318</v>
      </c>
      <c r="D6431" t="s">
        <v>224</v>
      </c>
      <c r="E6431" t="s">
        <v>222</v>
      </c>
      <c r="F6431">
        <v>1691.34</v>
      </c>
      <c r="G6431" s="12">
        <v>4.9599999999999998E-2</v>
      </c>
      <c r="H6431" s="12">
        <v>4.9599999999999998E-2</v>
      </c>
      <c r="I6431" t="s">
        <v>271</v>
      </c>
      <c r="J6431">
        <v>45313</v>
      </c>
    </row>
    <row r="6433" spans="1:10" x14ac:dyDescent="0.35">
      <c r="A6433" t="s">
        <v>269</v>
      </c>
      <c r="B6433">
        <v>31</v>
      </c>
      <c r="C6433" t="s">
        <v>319</v>
      </c>
      <c r="D6433" t="s">
        <v>221</v>
      </c>
      <c r="E6433" t="s">
        <v>222</v>
      </c>
      <c r="F6433">
        <v>4589.08</v>
      </c>
      <c r="G6433">
        <v>0.31733</v>
      </c>
      <c r="H6433">
        <v>0.31733</v>
      </c>
      <c r="I6433" t="s">
        <v>270</v>
      </c>
      <c r="J6433" s="10">
        <v>45494</v>
      </c>
    </row>
    <row r="6435" spans="1:10" x14ac:dyDescent="0.35">
      <c r="A6435" t="s">
        <v>269</v>
      </c>
      <c r="B6435">
        <v>32</v>
      </c>
      <c r="C6435" t="s">
        <v>319</v>
      </c>
      <c r="D6435" t="s">
        <v>224</v>
      </c>
      <c r="E6435" t="s">
        <v>222</v>
      </c>
      <c r="F6435">
        <v>3995.49</v>
      </c>
      <c r="G6435">
        <v>0.11723</v>
      </c>
      <c r="H6435">
        <v>0.11723</v>
      </c>
      <c r="I6435" t="s">
        <v>271</v>
      </c>
      <c r="J6435" s="10">
        <v>45312.625</v>
      </c>
    </row>
    <row r="6437" spans="1:10" x14ac:dyDescent="0.35">
      <c r="A6437" t="s">
        <v>269</v>
      </c>
      <c r="B6437">
        <v>33</v>
      </c>
      <c r="C6437" t="s">
        <v>320</v>
      </c>
      <c r="D6437" t="s">
        <v>221</v>
      </c>
      <c r="E6437" t="s">
        <v>222</v>
      </c>
      <c r="F6437">
        <v>1862.69</v>
      </c>
      <c r="G6437">
        <v>0.12358</v>
      </c>
      <c r="H6437">
        <v>0.12358</v>
      </c>
      <c r="I6437" t="s">
        <v>270</v>
      </c>
      <c r="J6437" s="10">
        <v>45494</v>
      </c>
    </row>
    <row r="6439" spans="1:10" x14ac:dyDescent="0.35">
      <c r="A6439" t="s">
        <v>269</v>
      </c>
      <c r="B6439">
        <v>34</v>
      </c>
      <c r="C6439" t="s">
        <v>320</v>
      </c>
      <c r="D6439" t="s">
        <v>224</v>
      </c>
      <c r="E6439" t="s">
        <v>222</v>
      </c>
      <c r="F6439">
        <v>3099.4</v>
      </c>
      <c r="G6439" s="12">
        <v>9.0899999999999995E-2</v>
      </c>
      <c r="H6439" s="12">
        <v>9.0899999999999995E-2</v>
      </c>
      <c r="I6439" t="s">
        <v>271</v>
      </c>
      <c r="J6439">
        <v>45313</v>
      </c>
    </row>
    <row r="6441" spans="1:10" x14ac:dyDescent="0.35">
      <c r="A6441" t="s">
        <v>269</v>
      </c>
      <c r="B6441">
        <v>35</v>
      </c>
      <c r="C6441" t="s">
        <v>321</v>
      </c>
      <c r="D6441" t="s">
        <v>221</v>
      </c>
      <c r="E6441" t="s">
        <v>222</v>
      </c>
      <c r="F6441">
        <v>5810.41</v>
      </c>
      <c r="G6441">
        <v>0.39288000000000001</v>
      </c>
      <c r="H6441">
        <v>0.39288000000000001</v>
      </c>
      <c r="I6441" t="s">
        <v>270</v>
      </c>
      <c r="J6441" s="10">
        <v>45494</v>
      </c>
    </row>
    <row r="6443" spans="1:10" x14ac:dyDescent="0.35">
      <c r="A6443" t="s">
        <v>269</v>
      </c>
      <c r="B6443">
        <v>36</v>
      </c>
      <c r="C6443" t="s">
        <v>321</v>
      </c>
      <c r="D6443" t="s">
        <v>224</v>
      </c>
      <c r="E6443" t="s">
        <v>222</v>
      </c>
      <c r="F6443">
        <v>5521.88</v>
      </c>
      <c r="G6443">
        <v>0.16202</v>
      </c>
      <c r="H6443">
        <v>0.16202</v>
      </c>
      <c r="I6443" t="s">
        <v>271</v>
      </c>
      <c r="J6443" s="10">
        <v>45312.625</v>
      </c>
    </row>
    <row r="6445" spans="1:10" x14ac:dyDescent="0.35">
      <c r="A6445" t="s">
        <v>269</v>
      </c>
      <c r="B6445">
        <v>37</v>
      </c>
      <c r="C6445" t="s">
        <v>322</v>
      </c>
      <c r="D6445" t="s">
        <v>221</v>
      </c>
      <c r="E6445" t="s">
        <v>222</v>
      </c>
      <c r="F6445">
        <v>1861.04</v>
      </c>
      <c r="G6445">
        <v>0.12325999999999999</v>
      </c>
      <c r="H6445">
        <v>0.12325999999999999</v>
      </c>
      <c r="I6445" t="s">
        <v>270</v>
      </c>
      <c r="J6445" s="10">
        <v>45494</v>
      </c>
    </row>
    <row r="6447" spans="1:10" x14ac:dyDescent="0.35">
      <c r="A6447" t="s">
        <v>269</v>
      </c>
      <c r="B6447">
        <v>38</v>
      </c>
      <c r="C6447" t="s">
        <v>322</v>
      </c>
      <c r="D6447" t="s">
        <v>224</v>
      </c>
      <c r="E6447" t="s">
        <v>222</v>
      </c>
      <c r="F6447">
        <v>3094.07</v>
      </c>
      <c r="G6447" s="12">
        <v>9.0800000000000006E-2</v>
      </c>
      <c r="H6447" s="12">
        <v>9.0800000000000006E-2</v>
      </c>
      <c r="I6447" t="s">
        <v>271</v>
      </c>
      <c r="J6447">
        <v>45313</v>
      </c>
    </row>
    <row r="6449" spans="1:10" x14ac:dyDescent="0.35">
      <c r="A6449" t="s">
        <v>269</v>
      </c>
      <c r="B6449">
        <v>39</v>
      </c>
      <c r="C6449" t="s">
        <v>323</v>
      </c>
      <c r="D6449" t="s">
        <v>221</v>
      </c>
      <c r="E6449" t="s">
        <v>222</v>
      </c>
      <c r="F6449">
        <v>5822.54</v>
      </c>
      <c r="G6449">
        <v>0.39767999999999998</v>
      </c>
      <c r="H6449">
        <v>0.39767999999999998</v>
      </c>
      <c r="I6449" t="s">
        <v>270</v>
      </c>
      <c r="J6449" s="10">
        <v>45494</v>
      </c>
    </row>
    <row r="6451" spans="1:10" x14ac:dyDescent="0.35">
      <c r="A6451" t="s">
        <v>269</v>
      </c>
      <c r="B6451">
        <v>40</v>
      </c>
      <c r="C6451" t="s">
        <v>323</v>
      </c>
      <c r="D6451" t="s">
        <v>224</v>
      </c>
      <c r="E6451" t="s">
        <v>222</v>
      </c>
      <c r="F6451">
        <v>5528.14</v>
      </c>
      <c r="G6451">
        <v>0.16220000000000001</v>
      </c>
      <c r="H6451">
        <v>0.16220000000000001</v>
      </c>
      <c r="I6451" t="s">
        <v>271</v>
      </c>
      <c r="J6451" s="10">
        <v>45312.625</v>
      </c>
    </row>
    <row r="6453" spans="1:10" x14ac:dyDescent="0.35">
      <c r="A6453" t="s">
        <v>269</v>
      </c>
      <c r="B6453">
        <v>41</v>
      </c>
      <c r="C6453" t="s">
        <v>324</v>
      </c>
      <c r="D6453" t="s">
        <v>221</v>
      </c>
      <c r="E6453" t="s">
        <v>222</v>
      </c>
      <c r="F6453">
        <v>1272.8800000000001</v>
      </c>
      <c r="G6453" s="12">
        <v>8.6699999999999999E-2</v>
      </c>
      <c r="H6453" s="12">
        <v>8.6699999999999999E-2</v>
      </c>
      <c r="I6453" t="s">
        <v>270</v>
      </c>
      <c r="J6453" s="10">
        <v>45494</v>
      </c>
    </row>
    <row r="6455" spans="1:10" x14ac:dyDescent="0.35">
      <c r="A6455" t="s">
        <v>269</v>
      </c>
      <c r="B6455">
        <v>42</v>
      </c>
      <c r="C6455" t="s">
        <v>324</v>
      </c>
      <c r="D6455" t="s">
        <v>224</v>
      </c>
      <c r="E6455" t="s">
        <v>222</v>
      </c>
      <c r="F6455">
        <v>1686.04</v>
      </c>
      <c r="G6455" s="12">
        <v>4.9500000000000002E-2</v>
      </c>
      <c r="H6455" s="12">
        <v>4.9500000000000002E-2</v>
      </c>
      <c r="I6455" t="s">
        <v>271</v>
      </c>
      <c r="J6455">
        <v>45313</v>
      </c>
    </row>
    <row r="6457" spans="1:10" x14ac:dyDescent="0.35">
      <c r="A6457" t="s">
        <v>269</v>
      </c>
      <c r="B6457">
        <v>43</v>
      </c>
      <c r="C6457" t="s">
        <v>325</v>
      </c>
      <c r="D6457" t="s">
        <v>221</v>
      </c>
      <c r="E6457" t="s">
        <v>222</v>
      </c>
      <c r="F6457">
        <v>4608.96</v>
      </c>
      <c r="G6457">
        <v>0.32184000000000001</v>
      </c>
      <c r="H6457">
        <v>0.32184000000000001</v>
      </c>
      <c r="I6457" t="s">
        <v>270</v>
      </c>
      <c r="J6457" s="10">
        <v>45494</v>
      </c>
    </row>
    <row r="6459" spans="1:10" x14ac:dyDescent="0.35">
      <c r="A6459" t="s">
        <v>269</v>
      </c>
      <c r="B6459">
        <v>44</v>
      </c>
      <c r="C6459" t="s">
        <v>325</v>
      </c>
      <c r="D6459" t="s">
        <v>224</v>
      </c>
      <c r="E6459" t="s">
        <v>222</v>
      </c>
      <c r="F6459">
        <v>4000.07</v>
      </c>
      <c r="G6459">
        <v>0.11737</v>
      </c>
      <c r="H6459">
        <v>0.11737</v>
      </c>
      <c r="I6459" t="s">
        <v>271</v>
      </c>
      <c r="J6459" s="10">
        <v>45312.625</v>
      </c>
    </row>
    <row r="6461" spans="1:10" x14ac:dyDescent="0.35">
      <c r="A6461" t="s">
        <v>269</v>
      </c>
      <c r="B6461">
        <v>45</v>
      </c>
      <c r="C6461" t="s">
        <v>326</v>
      </c>
      <c r="D6461" t="s">
        <v>221</v>
      </c>
      <c r="E6461" t="s">
        <v>222</v>
      </c>
      <c r="F6461">
        <v>1796.51</v>
      </c>
      <c r="G6461">
        <v>0.11847000000000001</v>
      </c>
      <c r="H6461">
        <v>0.11847000000000001</v>
      </c>
      <c r="I6461" t="s">
        <v>270</v>
      </c>
      <c r="J6461" s="10">
        <v>45494</v>
      </c>
    </row>
    <row r="6463" spans="1:10" x14ac:dyDescent="0.35">
      <c r="A6463" t="s">
        <v>269</v>
      </c>
      <c r="B6463">
        <v>46</v>
      </c>
      <c r="C6463" t="s">
        <v>326</v>
      </c>
      <c r="D6463" t="s">
        <v>224</v>
      </c>
      <c r="E6463" t="s">
        <v>222</v>
      </c>
      <c r="F6463">
        <v>3067.6</v>
      </c>
      <c r="G6463" s="12">
        <v>0.09</v>
      </c>
      <c r="H6463" s="12">
        <v>0.09</v>
      </c>
      <c r="I6463" t="s">
        <v>271</v>
      </c>
      <c r="J6463">
        <v>45313</v>
      </c>
    </row>
    <row r="6465" spans="1:10" x14ac:dyDescent="0.35">
      <c r="A6465" t="s">
        <v>269</v>
      </c>
      <c r="B6465">
        <v>47</v>
      </c>
      <c r="C6465" t="s">
        <v>327</v>
      </c>
      <c r="D6465" t="s">
        <v>221</v>
      </c>
      <c r="E6465" t="s">
        <v>222</v>
      </c>
      <c r="F6465">
        <v>9416.3700000000008</v>
      </c>
      <c r="G6465">
        <v>0.66710999999999998</v>
      </c>
      <c r="H6465">
        <v>0.66710999999999998</v>
      </c>
      <c r="I6465" t="s">
        <v>270</v>
      </c>
      <c r="J6465" s="10">
        <v>45494</v>
      </c>
    </row>
    <row r="6467" spans="1:10" x14ac:dyDescent="0.35">
      <c r="A6467" t="s">
        <v>269</v>
      </c>
      <c r="B6467">
        <v>48</v>
      </c>
      <c r="C6467" t="s">
        <v>327</v>
      </c>
      <c r="D6467" t="s">
        <v>224</v>
      </c>
      <c r="E6467" t="s">
        <v>222</v>
      </c>
      <c r="F6467">
        <v>5537.74</v>
      </c>
      <c r="G6467">
        <v>0.16248000000000001</v>
      </c>
      <c r="H6467">
        <v>0.16248000000000001</v>
      </c>
      <c r="I6467" t="s">
        <v>271</v>
      </c>
      <c r="J6467" s="10">
        <v>45312.625</v>
      </c>
    </row>
    <row r="6469" spans="1:10" x14ac:dyDescent="0.35">
      <c r="A6469" t="s">
        <v>272</v>
      </c>
    </row>
    <row r="6471" spans="1:10" x14ac:dyDescent="0.35">
      <c r="A6471" t="s">
        <v>210</v>
      </c>
      <c r="C6471" t="s">
        <v>273</v>
      </c>
      <c r="D6471" t="s">
        <v>274</v>
      </c>
      <c r="E6471" t="s">
        <v>288</v>
      </c>
      <c r="F6471" t="s">
        <v>289</v>
      </c>
      <c r="G6471" t="s">
        <v>290</v>
      </c>
      <c r="H6471" t="s">
        <v>291</v>
      </c>
      <c r="I6471" t="s">
        <v>292</v>
      </c>
      <c r="J6471" t="s">
        <v>293</v>
      </c>
    </row>
    <row r="6473" spans="1:10" x14ac:dyDescent="0.35">
      <c r="A6473" t="s">
        <v>219</v>
      </c>
      <c r="B6473">
        <v>1</v>
      </c>
      <c r="C6473" t="s">
        <v>279</v>
      </c>
      <c r="D6473" t="s">
        <v>328</v>
      </c>
      <c r="E6473">
        <v>405.8</v>
      </c>
      <c r="F6473">
        <v>2.48</v>
      </c>
      <c r="G6473">
        <v>8.4499999999999993</v>
      </c>
      <c r="H6473">
        <v>9.5</v>
      </c>
      <c r="I6473">
        <v>8.99</v>
      </c>
      <c r="J6473">
        <v>8.89</v>
      </c>
    </row>
    <row r="6475" spans="1:10" x14ac:dyDescent="0.35">
      <c r="A6475" t="s">
        <v>219</v>
      </c>
      <c r="B6475">
        <v>2</v>
      </c>
      <c r="C6475" t="s">
        <v>279</v>
      </c>
      <c r="D6475" t="s">
        <v>329</v>
      </c>
      <c r="E6475">
        <v>1484.5</v>
      </c>
      <c r="F6475">
        <v>2.48</v>
      </c>
      <c r="G6475">
        <v>8.4499999999999993</v>
      </c>
      <c r="H6475">
        <v>9.5</v>
      </c>
      <c r="I6475">
        <v>8.99</v>
      </c>
      <c r="J6475">
        <v>8.89</v>
      </c>
    </row>
    <row r="6477" spans="1:10" x14ac:dyDescent="0.35">
      <c r="A6477" t="s">
        <v>219</v>
      </c>
      <c r="B6477">
        <v>3</v>
      </c>
      <c r="C6477" t="s">
        <v>279</v>
      </c>
      <c r="D6477" t="s">
        <v>330</v>
      </c>
      <c r="E6477">
        <v>50.1</v>
      </c>
      <c r="F6477">
        <v>2.48</v>
      </c>
      <c r="G6477">
        <v>8.4499999999999993</v>
      </c>
      <c r="H6477">
        <v>9.5</v>
      </c>
      <c r="I6477">
        <v>8.99</v>
      </c>
      <c r="J6477">
        <v>8.89</v>
      </c>
    </row>
    <row r="6479" spans="1:10" x14ac:dyDescent="0.35">
      <c r="A6479" t="s">
        <v>219</v>
      </c>
      <c r="B6479">
        <v>4</v>
      </c>
      <c r="C6479" t="s">
        <v>279</v>
      </c>
      <c r="D6479" t="s">
        <v>331</v>
      </c>
      <c r="E6479">
        <v>1375.9</v>
      </c>
      <c r="F6479">
        <v>2.48</v>
      </c>
      <c r="G6479">
        <v>8.4499999999999993</v>
      </c>
      <c r="H6479">
        <v>9.5</v>
      </c>
      <c r="I6479">
        <v>8.99</v>
      </c>
      <c r="J6479">
        <v>8.9</v>
      </c>
    </row>
    <row r="6481" spans="1:10" x14ac:dyDescent="0.35">
      <c r="A6481" t="s">
        <v>219</v>
      </c>
      <c r="B6481">
        <v>5</v>
      </c>
      <c r="C6481" t="s">
        <v>279</v>
      </c>
      <c r="D6481" t="s">
        <v>332</v>
      </c>
      <c r="E6481">
        <v>333.3</v>
      </c>
      <c r="F6481">
        <v>2.48</v>
      </c>
      <c r="G6481">
        <v>8.4499999999999993</v>
      </c>
      <c r="H6481">
        <v>9.5</v>
      </c>
      <c r="I6481">
        <v>8.99</v>
      </c>
      <c r="J6481">
        <v>8.89</v>
      </c>
    </row>
    <row r="6483" spans="1:10" x14ac:dyDescent="0.35">
      <c r="A6483" t="s">
        <v>219</v>
      </c>
      <c r="B6483">
        <v>6</v>
      </c>
      <c r="C6483" t="s">
        <v>279</v>
      </c>
      <c r="D6483" t="s">
        <v>333</v>
      </c>
      <c r="E6483">
        <v>1210.7</v>
      </c>
      <c r="F6483">
        <v>2.48</v>
      </c>
      <c r="G6483">
        <v>8.4700000000000006</v>
      </c>
      <c r="H6483">
        <v>9.52</v>
      </c>
      <c r="I6483">
        <v>9.01</v>
      </c>
      <c r="J6483">
        <v>8.92</v>
      </c>
    </row>
    <row r="6485" spans="1:10" x14ac:dyDescent="0.35">
      <c r="A6485" t="s">
        <v>219</v>
      </c>
      <c r="B6485">
        <v>7</v>
      </c>
      <c r="C6485" t="s">
        <v>279</v>
      </c>
      <c r="D6485" t="s">
        <v>334</v>
      </c>
      <c r="E6485">
        <v>409.6</v>
      </c>
      <c r="F6485">
        <v>2.48</v>
      </c>
      <c r="G6485">
        <v>8.4499999999999993</v>
      </c>
      <c r="H6485">
        <v>9.5</v>
      </c>
      <c r="I6485">
        <v>8.99</v>
      </c>
      <c r="J6485">
        <v>8.89</v>
      </c>
    </row>
    <row r="6487" spans="1:10" x14ac:dyDescent="0.35">
      <c r="A6487" t="s">
        <v>219</v>
      </c>
      <c r="B6487">
        <v>8</v>
      </c>
      <c r="C6487" t="s">
        <v>279</v>
      </c>
      <c r="D6487" t="s">
        <v>335</v>
      </c>
      <c r="E6487">
        <v>4317.2</v>
      </c>
      <c r="F6487">
        <v>2.48</v>
      </c>
      <c r="G6487">
        <v>8.4499999999999993</v>
      </c>
      <c r="H6487">
        <v>9.5</v>
      </c>
      <c r="I6487">
        <v>8.99</v>
      </c>
      <c r="J6487">
        <v>8.89</v>
      </c>
    </row>
    <row r="6489" spans="1:10" x14ac:dyDescent="0.35">
      <c r="A6489" t="s">
        <v>219</v>
      </c>
      <c r="B6489">
        <v>9</v>
      </c>
      <c r="C6489" t="s">
        <v>279</v>
      </c>
      <c r="D6489" t="s">
        <v>336</v>
      </c>
      <c r="E6489">
        <v>52.1</v>
      </c>
      <c r="F6489">
        <v>2.48</v>
      </c>
      <c r="G6489">
        <v>8.4499999999999993</v>
      </c>
      <c r="H6489">
        <v>9.5</v>
      </c>
      <c r="I6489">
        <v>8.99</v>
      </c>
      <c r="J6489">
        <v>8.89</v>
      </c>
    </row>
    <row r="6491" spans="1:10" x14ac:dyDescent="0.35">
      <c r="A6491" t="s">
        <v>219</v>
      </c>
      <c r="B6491">
        <v>10</v>
      </c>
      <c r="C6491" t="s">
        <v>279</v>
      </c>
      <c r="D6491" t="s">
        <v>337</v>
      </c>
      <c r="E6491">
        <v>4302.1000000000004</v>
      </c>
      <c r="F6491">
        <v>2.48</v>
      </c>
      <c r="G6491">
        <v>8.4499999999999993</v>
      </c>
      <c r="H6491">
        <v>9.5</v>
      </c>
      <c r="I6491">
        <v>8.99</v>
      </c>
      <c r="J6491">
        <v>8.89</v>
      </c>
    </row>
    <row r="6493" spans="1:10" x14ac:dyDescent="0.35">
      <c r="A6493" t="s">
        <v>219</v>
      </c>
      <c r="B6493">
        <v>11</v>
      </c>
      <c r="C6493" t="s">
        <v>279</v>
      </c>
      <c r="D6493" t="s">
        <v>338</v>
      </c>
      <c r="E6493">
        <v>335.3</v>
      </c>
      <c r="F6493">
        <v>2.48</v>
      </c>
      <c r="G6493">
        <v>8.4499999999999993</v>
      </c>
      <c r="H6493">
        <v>9.5</v>
      </c>
      <c r="I6493">
        <v>8.99</v>
      </c>
      <c r="J6493">
        <v>8.89</v>
      </c>
    </row>
    <row r="6495" spans="1:10" x14ac:dyDescent="0.35">
      <c r="A6495" t="s">
        <v>219</v>
      </c>
      <c r="B6495">
        <v>12</v>
      </c>
      <c r="C6495" t="s">
        <v>279</v>
      </c>
      <c r="D6495" t="s">
        <v>339</v>
      </c>
      <c r="E6495">
        <v>4308</v>
      </c>
      <c r="F6495">
        <v>2.48</v>
      </c>
      <c r="G6495">
        <v>8.4499999999999993</v>
      </c>
      <c r="H6495">
        <v>9.5</v>
      </c>
      <c r="I6495">
        <v>8.99</v>
      </c>
      <c r="J6495">
        <v>8.89</v>
      </c>
    </row>
    <row r="6497" spans="1:10" x14ac:dyDescent="0.35">
      <c r="A6497" t="s">
        <v>219</v>
      </c>
      <c r="B6497">
        <v>13</v>
      </c>
      <c r="C6497" t="s">
        <v>279</v>
      </c>
      <c r="D6497" t="s">
        <v>340</v>
      </c>
      <c r="E6497">
        <v>409</v>
      </c>
      <c r="F6497">
        <v>2.48</v>
      </c>
      <c r="G6497">
        <v>8.4499999999999993</v>
      </c>
      <c r="H6497">
        <v>9.5</v>
      </c>
      <c r="I6497">
        <v>8.99</v>
      </c>
      <c r="J6497">
        <v>8.89</v>
      </c>
    </row>
    <row r="6499" spans="1:10" x14ac:dyDescent="0.35">
      <c r="A6499" t="s">
        <v>219</v>
      </c>
      <c r="B6499">
        <v>14</v>
      </c>
      <c r="C6499" t="s">
        <v>279</v>
      </c>
      <c r="D6499" t="s">
        <v>341</v>
      </c>
      <c r="E6499">
        <v>4340.5</v>
      </c>
      <c r="F6499">
        <v>2.48</v>
      </c>
      <c r="G6499">
        <v>8.4499999999999993</v>
      </c>
      <c r="H6499">
        <v>9.5</v>
      </c>
      <c r="I6499">
        <v>8.99</v>
      </c>
      <c r="J6499">
        <v>8.89</v>
      </c>
    </row>
    <row r="6501" spans="1:10" x14ac:dyDescent="0.35">
      <c r="A6501" t="s">
        <v>219</v>
      </c>
      <c r="B6501">
        <v>15</v>
      </c>
      <c r="C6501" t="s">
        <v>279</v>
      </c>
      <c r="D6501" t="s">
        <v>342</v>
      </c>
      <c r="E6501">
        <v>50.1</v>
      </c>
      <c r="F6501">
        <v>2.48</v>
      </c>
      <c r="G6501">
        <v>8.4499999999999993</v>
      </c>
      <c r="H6501">
        <v>9.5</v>
      </c>
      <c r="I6501">
        <v>8.99</v>
      </c>
      <c r="J6501">
        <v>8.89</v>
      </c>
    </row>
    <row r="6503" spans="1:10" x14ac:dyDescent="0.35">
      <c r="A6503" t="s">
        <v>219</v>
      </c>
      <c r="B6503">
        <v>16</v>
      </c>
      <c r="C6503" t="s">
        <v>279</v>
      </c>
      <c r="D6503" t="s">
        <v>343</v>
      </c>
      <c r="E6503">
        <v>831.5</v>
      </c>
      <c r="F6503">
        <v>2.5</v>
      </c>
      <c r="G6503">
        <v>8.52</v>
      </c>
      <c r="H6503">
        <v>9.58</v>
      </c>
      <c r="I6503">
        <v>9.07</v>
      </c>
      <c r="J6503">
        <v>9</v>
      </c>
    </row>
    <row r="6505" spans="1:10" x14ac:dyDescent="0.35">
      <c r="A6505" t="s">
        <v>219</v>
      </c>
      <c r="B6505">
        <v>17</v>
      </c>
      <c r="C6505" t="s">
        <v>279</v>
      </c>
      <c r="D6505" t="s">
        <v>344</v>
      </c>
      <c r="E6505">
        <v>329.8</v>
      </c>
      <c r="F6505">
        <v>2.48</v>
      </c>
      <c r="G6505">
        <v>8.4499999999999993</v>
      </c>
      <c r="H6505">
        <v>9.5</v>
      </c>
      <c r="I6505">
        <v>8.99</v>
      </c>
      <c r="J6505">
        <v>8.89</v>
      </c>
    </row>
    <row r="6507" spans="1:10" x14ac:dyDescent="0.35">
      <c r="A6507" t="s">
        <v>219</v>
      </c>
      <c r="B6507">
        <v>18</v>
      </c>
      <c r="C6507" t="s">
        <v>279</v>
      </c>
      <c r="D6507" t="s">
        <v>345</v>
      </c>
      <c r="E6507">
        <v>2414.6999999999998</v>
      </c>
      <c r="F6507">
        <v>2.48</v>
      </c>
      <c r="G6507">
        <v>8.4499999999999993</v>
      </c>
      <c r="H6507">
        <v>9.5</v>
      </c>
      <c r="I6507">
        <v>8.99</v>
      </c>
      <c r="J6507">
        <v>8.89</v>
      </c>
    </row>
    <row r="6509" spans="1:10" x14ac:dyDescent="0.35">
      <c r="A6509" t="s">
        <v>219</v>
      </c>
      <c r="B6509">
        <v>19</v>
      </c>
      <c r="C6509" t="s">
        <v>279</v>
      </c>
      <c r="D6509" t="s">
        <v>346</v>
      </c>
      <c r="E6509">
        <v>331.8</v>
      </c>
      <c r="F6509">
        <v>2.48</v>
      </c>
      <c r="G6509">
        <v>8.4499999999999993</v>
      </c>
      <c r="H6509">
        <v>9.5</v>
      </c>
      <c r="I6509">
        <v>8.99</v>
      </c>
      <c r="J6509">
        <v>8.89</v>
      </c>
    </row>
    <row r="6511" spans="1:10" x14ac:dyDescent="0.35">
      <c r="A6511" t="s">
        <v>219</v>
      </c>
      <c r="B6511">
        <v>20</v>
      </c>
      <c r="C6511" t="s">
        <v>279</v>
      </c>
      <c r="D6511" t="s">
        <v>347</v>
      </c>
      <c r="E6511">
        <v>2448.6999999999998</v>
      </c>
      <c r="F6511">
        <v>2.48</v>
      </c>
      <c r="G6511">
        <v>8.4499999999999993</v>
      </c>
      <c r="H6511">
        <v>9.5</v>
      </c>
      <c r="I6511">
        <v>8.99</v>
      </c>
      <c r="J6511">
        <v>8.89</v>
      </c>
    </row>
    <row r="6513" spans="1:10" x14ac:dyDescent="0.35">
      <c r="A6513" t="s">
        <v>219</v>
      </c>
      <c r="B6513">
        <v>21</v>
      </c>
      <c r="C6513" t="s">
        <v>279</v>
      </c>
      <c r="D6513" t="s">
        <v>348</v>
      </c>
      <c r="E6513">
        <v>52.1</v>
      </c>
      <c r="F6513">
        <v>2.48</v>
      </c>
      <c r="G6513">
        <v>8.4499999999999993</v>
      </c>
      <c r="H6513">
        <v>9.5</v>
      </c>
      <c r="I6513">
        <v>8.99</v>
      </c>
      <c r="J6513">
        <v>8.89</v>
      </c>
    </row>
    <row r="6515" spans="1:10" x14ac:dyDescent="0.35">
      <c r="A6515" t="s">
        <v>219</v>
      </c>
      <c r="B6515">
        <v>22</v>
      </c>
      <c r="C6515" t="s">
        <v>279</v>
      </c>
      <c r="D6515" t="s">
        <v>349</v>
      </c>
      <c r="E6515">
        <v>835.3</v>
      </c>
      <c r="F6515">
        <v>2.5</v>
      </c>
      <c r="G6515">
        <v>8.52</v>
      </c>
      <c r="H6515">
        <v>9.58</v>
      </c>
      <c r="I6515">
        <v>9.07</v>
      </c>
      <c r="J6515">
        <v>9.01</v>
      </c>
    </row>
    <row r="6517" spans="1:10" x14ac:dyDescent="0.35">
      <c r="A6517" t="s">
        <v>219</v>
      </c>
      <c r="B6517">
        <v>23</v>
      </c>
      <c r="C6517" t="s">
        <v>279</v>
      </c>
      <c r="D6517" t="s">
        <v>350</v>
      </c>
      <c r="E6517">
        <v>412.9</v>
      </c>
      <c r="F6517">
        <v>2.48</v>
      </c>
      <c r="G6517">
        <v>8.4499999999999993</v>
      </c>
      <c r="H6517">
        <v>9.5</v>
      </c>
      <c r="I6517">
        <v>8.99</v>
      </c>
      <c r="J6517">
        <v>8.89</v>
      </c>
    </row>
    <row r="6519" spans="1:10" x14ac:dyDescent="0.35">
      <c r="A6519" t="s">
        <v>219</v>
      </c>
      <c r="B6519">
        <v>24</v>
      </c>
      <c r="C6519" t="s">
        <v>279</v>
      </c>
      <c r="D6519" t="s">
        <v>351</v>
      </c>
      <c r="E6519">
        <v>4344.3</v>
      </c>
      <c r="F6519">
        <v>2.48</v>
      </c>
      <c r="G6519">
        <v>8.4499999999999993</v>
      </c>
      <c r="H6519">
        <v>9.5</v>
      </c>
      <c r="I6519">
        <v>8.99</v>
      </c>
      <c r="J6519">
        <v>8.89</v>
      </c>
    </row>
    <row r="6521" spans="1:10" x14ac:dyDescent="0.35">
      <c r="A6521" t="s">
        <v>227</v>
      </c>
      <c r="B6521">
        <v>1</v>
      </c>
      <c r="C6521" t="s">
        <v>279</v>
      </c>
      <c r="D6521" t="s">
        <v>328</v>
      </c>
      <c r="E6521">
        <v>1100.5</v>
      </c>
      <c r="F6521">
        <v>2.5499999999999998</v>
      </c>
      <c r="G6521">
        <v>8.7100000000000009</v>
      </c>
      <c r="H6521">
        <v>9.81</v>
      </c>
      <c r="I6521">
        <v>9.2799999999999994</v>
      </c>
      <c r="J6521">
        <v>9.32</v>
      </c>
    </row>
    <row r="6523" spans="1:10" x14ac:dyDescent="0.35">
      <c r="A6523" t="s">
        <v>227</v>
      </c>
      <c r="B6523">
        <v>2</v>
      </c>
      <c r="C6523" t="s">
        <v>279</v>
      </c>
      <c r="D6523" t="s">
        <v>329</v>
      </c>
      <c r="E6523">
        <v>4395.5</v>
      </c>
      <c r="F6523">
        <v>2.5499999999999998</v>
      </c>
      <c r="G6523">
        <v>8.69</v>
      </c>
      <c r="H6523">
        <v>9.7799999999999994</v>
      </c>
      <c r="I6523">
        <v>9.25</v>
      </c>
      <c r="J6523">
        <v>9.2799999999999994</v>
      </c>
    </row>
    <row r="6525" spans="1:10" x14ac:dyDescent="0.35">
      <c r="A6525" t="s">
        <v>227</v>
      </c>
      <c r="B6525">
        <v>3</v>
      </c>
      <c r="C6525" t="s">
        <v>279</v>
      </c>
      <c r="D6525" t="s">
        <v>330</v>
      </c>
      <c r="E6525">
        <v>890</v>
      </c>
      <c r="F6525">
        <v>2.54</v>
      </c>
      <c r="G6525">
        <v>8.67</v>
      </c>
      <c r="H6525">
        <v>9.76</v>
      </c>
      <c r="I6525">
        <v>9.24</v>
      </c>
      <c r="J6525">
        <v>9.25</v>
      </c>
    </row>
    <row r="6527" spans="1:10" x14ac:dyDescent="0.35">
      <c r="A6527" t="s">
        <v>227</v>
      </c>
      <c r="B6527">
        <v>4</v>
      </c>
      <c r="C6527" t="s">
        <v>279</v>
      </c>
      <c r="D6527" t="s">
        <v>331</v>
      </c>
      <c r="E6527">
        <v>3758.6</v>
      </c>
      <c r="F6527">
        <v>2.54</v>
      </c>
      <c r="G6527">
        <v>8.67</v>
      </c>
      <c r="H6527">
        <v>9.76</v>
      </c>
      <c r="I6527">
        <v>9.23</v>
      </c>
      <c r="J6527">
        <v>9.24</v>
      </c>
    </row>
    <row r="6529" spans="1:10" x14ac:dyDescent="0.35">
      <c r="A6529" t="s">
        <v>227</v>
      </c>
      <c r="B6529">
        <v>5</v>
      </c>
      <c r="C6529" t="s">
        <v>279</v>
      </c>
      <c r="D6529" t="s">
        <v>332</v>
      </c>
      <c r="E6529">
        <v>1145.2</v>
      </c>
      <c r="F6529">
        <v>2.5499999999999998</v>
      </c>
      <c r="G6529">
        <v>8.6999999999999993</v>
      </c>
      <c r="H6529">
        <v>9.8000000000000007</v>
      </c>
      <c r="I6529">
        <v>9.27</v>
      </c>
      <c r="J6529">
        <v>9.3000000000000007</v>
      </c>
    </row>
    <row r="6531" spans="1:10" x14ac:dyDescent="0.35">
      <c r="A6531" t="s">
        <v>227</v>
      </c>
      <c r="B6531">
        <v>6</v>
      </c>
      <c r="C6531" t="s">
        <v>279</v>
      </c>
      <c r="D6531" t="s">
        <v>333</v>
      </c>
      <c r="E6531">
        <v>4447.8999999999996</v>
      </c>
      <c r="F6531">
        <v>2.5499999999999998</v>
      </c>
      <c r="G6531">
        <v>8.69</v>
      </c>
      <c r="H6531">
        <v>9.7899999999999991</v>
      </c>
      <c r="I6531">
        <v>9.26</v>
      </c>
      <c r="J6531">
        <v>9.2899999999999991</v>
      </c>
    </row>
    <row r="6533" spans="1:10" x14ac:dyDescent="0.35">
      <c r="A6533" t="s">
        <v>227</v>
      </c>
      <c r="B6533">
        <v>7</v>
      </c>
      <c r="C6533" t="s">
        <v>279</v>
      </c>
      <c r="D6533" t="s">
        <v>334</v>
      </c>
      <c r="E6533">
        <v>1085.5</v>
      </c>
      <c r="F6533">
        <v>2.5499999999999998</v>
      </c>
      <c r="G6533">
        <v>8.7100000000000009</v>
      </c>
      <c r="H6533">
        <v>9.81</v>
      </c>
      <c r="I6533">
        <v>9.2799999999999994</v>
      </c>
      <c r="J6533">
        <v>9.32</v>
      </c>
    </row>
    <row r="6535" spans="1:10" x14ac:dyDescent="0.35">
      <c r="A6535" t="s">
        <v>227</v>
      </c>
      <c r="B6535">
        <v>8</v>
      </c>
      <c r="C6535" t="s">
        <v>279</v>
      </c>
      <c r="D6535" t="s">
        <v>335</v>
      </c>
      <c r="E6535">
        <v>7100.1</v>
      </c>
      <c r="F6535">
        <v>2.5299999999999998</v>
      </c>
      <c r="G6535">
        <v>8.64</v>
      </c>
      <c r="H6535">
        <v>9.73</v>
      </c>
      <c r="I6535">
        <v>9.2100000000000009</v>
      </c>
      <c r="J6535">
        <v>9.2100000000000009</v>
      </c>
    </row>
    <row r="6537" spans="1:10" x14ac:dyDescent="0.35">
      <c r="A6537" t="s">
        <v>227</v>
      </c>
      <c r="B6537">
        <v>9</v>
      </c>
      <c r="C6537" t="s">
        <v>279</v>
      </c>
      <c r="D6537" t="s">
        <v>336</v>
      </c>
      <c r="E6537">
        <v>873.5</v>
      </c>
      <c r="F6537">
        <v>2.54</v>
      </c>
      <c r="G6537">
        <v>8.67</v>
      </c>
      <c r="H6537">
        <v>9.76</v>
      </c>
      <c r="I6537">
        <v>9.24</v>
      </c>
      <c r="J6537">
        <v>9.25</v>
      </c>
    </row>
    <row r="6539" spans="1:10" x14ac:dyDescent="0.35">
      <c r="A6539" t="s">
        <v>227</v>
      </c>
      <c r="B6539">
        <v>10</v>
      </c>
      <c r="C6539" t="s">
        <v>279</v>
      </c>
      <c r="D6539" t="s">
        <v>337</v>
      </c>
      <c r="E6539">
        <v>6618.3</v>
      </c>
      <c r="F6539">
        <v>2.5299999999999998</v>
      </c>
      <c r="G6539">
        <v>8.64</v>
      </c>
      <c r="H6539">
        <v>9.73</v>
      </c>
      <c r="I6539">
        <v>9.1999999999999993</v>
      </c>
      <c r="J6539">
        <v>9.2100000000000009</v>
      </c>
    </row>
    <row r="6541" spans="1:10" x14ac:dyDescent="0.35">
      <c r="A6541" t="s">
        <v>227</v>
      </c>
      <c r="B6541">
        <v>11</v>
      </c>
      <c r="C6541" t="s">
        <v>279</v>
      </c>
      <c r="D6541" t="s">
        <v>338</v>
      </c>
      <c r="E6541">
        <v>1129.9000000000001</v>
      </c>
      <c r="F6541">
        <v>2.5499999999999998</v>
      </c>
      <c r="G6541">
        <v>8.6999999999999993</v>
      </c>
      <c r="H6541">
        <v>9.8000000000000007</v>
      </c>
      <c r="I6541">
        <v>9.27</v>
      </c>
      <c r="J6541">
        <v>9.3000000000000007</v>
      </c>
    </row>
    <row r="6543" spans="1:10" x14ac:dyDescent="0.35">
      <c r="A6543" t="s">
        <v>227</v>
      </c>
      <c r="B6543">
        <v>12</v>
      </c>
      <c r="C6543" t="s">
        <v>279</v>
      </c>
      <c r="D6543" t="s">
        <v>339</v>
      </c>
      <c r="E6543">
        <v>7106.3</v>
      </c>
      <c r="F6543">
        <v>2.5299999999999998</v>
      </c>
      <c r="G6543">
        <v>8.64</v>
      </c>
      <c r="H6543">
        <v>9.73</v>
      </c>
      <c r="I6543">
        <v>9.2100000000000009</v>
      </c>
      <c r="J6543">
        <v>9.2100000000000009</v>
      </c>
    </row>
    <row r="6545" spans="1:10" x14ac:dyDescent="0.35">
      <c r="A6545" t="s">
        <v>227</v>
      </c>
      <c r="B6545">
        <v>13</v>
      </c>
      <c r="C6545" t="s">
        <v>279</v>
      </c>
      <c r="D6545" t="s">
        <v>340</v>
      </c>
      <c r="E6545">
        <v>1084.3</v>
      </c>
      <c r="F6545">
        <v>2.5499999999999998</v>
      </c>
      <c r="G6545">
        <v>8.7100000000000009</v>
      </c>
      <c r="H6545">
        <v>9.81</v>
      </c>
      <c r="I6545">
        <v>9.2799999999999994</v>
      </c>
      <c r="J6545">
        <v>9.32</v>
      </c>
    </row>
    <row r="6547" spans="1:10" x14ac:dyDescent="0.35">
      <c r="A6547" t="s">
        <v>227</v>
      </c>
      <c r="B6547">
        <v>14</v>
      </c>
      <c r="C6547" t="s">
        <v>279</v>
      </c>
      <c r="D6547" t="s">
        <v>341</v>
      </c>
      <c r="E6547">
        <v>7110.5</v>
      </c>
      <c r="F6547">
        <v>2.5299999999999998</v>
      </c>
      <c r="G6547">
        <v>8.65</v>
      </c>
      <c r="H6547">
        <v>9.74</v>
      </c>
      <c r="I6547">
        <v>9.2100000000000009</v>
      </c>
      <c r="J6547">
        <v>9.2100000000000009</v>
      </c>
    </row>
    <row r="6549" spans="1:10" x14ac:dyDescent="0.35">
      <c r="A6549" t="s">
        <v>227</v>
      </c>
      <c r="B6549">
        <v>15</v>
      </c>
      <c r="C6549" t="s">
        <v>279</v>
      </c>
      <c r="D6549" t="s">
        <v>342</v>
      </c>
      <c r="E6549">
        <v>872.4</v>
      </c>
      <c r="F6549">
        <v>2.54</v>
      </c>
      <c r="G6549">
        <v>8.67</v>
      </c>
      <c r="H6549">
        <v>9.76</v>
      </c>
      <c r="I6549">
        <v>9.24</v>
      </c>
      <c r="J6549">
        <v>9.25</v>
      </c>
    </row>
    <row r="6551" spans="1:10" x14ac:dyDescent="0.35">
      <c r="A6551" t="s">
        <v>227</v>
      </c>
      <c r="B6551">
        <v>16</v>
      </c>
      <c r="C6551" t="s">
        <v>279</v>
      </c>
      <c r="D6551" t="s">
        <v>343</v>
      </c>
      <c r="E6551">
        <v>3560.1</v>
      </c>
      <c r="F6551">
        <v>2.54</v>
      </c>
      <c r="G6551">
        <v>8.67</v>
      </c>
      <c r="H6551">
        <v>9.76</v>
      </c>
      <c r="I6551">
        <v>9.23</v>
      </c>
      <c r="J6551">
        <v>9.24</v>
      </c>
    </row>
    <row r="6553" spans="1:10" x14ac:dyDescent="0.35">
      <c r="A6553" t="s">
        <v>227</v>
      </c>
      <c r="B6553">
        <v>17</v>
      </c>
      <c r="C6553" t="s">
        <v>279</v>
      </c>
      <c r="D6553" t="s">
        <v>344</v>
      </c>
      <c r="E6553">
        <v>1137.9000000000001</v>
      </c>
      <c r="F6553">
        <v>2.5499999999999998</v>
      </c>
      <c r="G6553">
        <v>8.6999999999999993</v>
      </c>
      <c r="H6553">
        <v>9.8000000000000007</v>
      </c>
      <c r="I6553">
        <v>9.27</v>
      </c>
      <c r="J6553">
        <v>9.3000000000000007</v>
      </c>
    </row>
    <row r="6555" spans="1:10" x14ac:dyDescent="0.35">
      <c r="A6555" t="s">
        <v>227</v>
      </c>
      <c r="B6555">
        <v>18</v>
      </c>
      <c r="C6555" t="s">
        <v>279</v>
      </c>
      <c r="D6555" t="s">
        <v>345</v>
      </c>
      <c r="E6555">
        <v>4374.8</v>
      </c>
      <c r="F6555">
        <v>2.5499999999999998</v>
      </c>
      <c r="G6555">
        <v>8.6999999999999993</v>
      </c>
      <c r="H6555">
        <v>9.7899999999999991</v>
      </c>
      <c r="I6555">
        <v>9.26</v>
      </c>
      <c r="J6555">
        <v>9.2899999999999991</v>
      </c>
    </row>
    <row r="6557" spans="1:10" x14ac:dyDescent="0.35">
      <c r="A6557" t="s">
        <v>227</v>
      </c>
      <c r="B6557">
        <v>19</v>
      </c>
      <c r="C6557" t="s">
        <v>279</v>
      </c>
      <c r="D6557" t="s">
        <v>346</v>
      </c>
      <c r="E6557">
        <v>1139.0999999999999</v>
      </c>
      <c r="F6557">
        <v>2.5499999999999998</v>
      </c>
      <c r="G6557">
        <v>8.6999999999999993</v>
      </c>
      <c r="H6557">
        <v>9.8000000000000007</v>
      </c>
      <c r="I6557">
        <v>9.27</v>
      </c>
      <c r="J6557">
        <v>9.3000000000000007</v>
      </c>
    </row>
    <row r="6559" spans="1:10" x14ac:dyDescent="0.35">
      <c r="A6559" t="s">
        <v>227</v>
      </c>
      <c r="B6559">
        <v>20</v>
      </c>
      <c r="C6559" t="s">
        <v>279</v>
      </c>
      <c r="D6559" t="s">
        <v>347</v>
      </c>
      <c r="E6559">
        <v>4384.7</v>
      </c>
      <c r="F6559">
        <v>2.5499999999999998</v>
      </c>
      <c r="G6559">
        <v>8.6999999999999993</v>
      </c>
      <c r="H6559">
        <v>9.7899999999999991</v>
      </c>
      <c r="I6559">
        <v>9.26</v>
      </c>
      <c r="J6559">
        <v>9.2899999999999991</v>
      </c>
    </row>
    <row r="6561" spans="1:10" x14ac:dyDescent="0.35">
      <c r="A6561" t="s">
        <v>227</v>
      </c>
      <c r="B6561">
        <v>21</v>
      </c>
      <c r="C6561" t="s">
        <v>279</v>
      </c>
      <c r="D6561" t="s">
        <v>348</v>
      </c>
      <c r="E6561">
        <v>873.4</v>
      </c>
      <c r="F6561">
        <v>2.54</v>
      </c>
      <c r="G6561">
        <v>8.67</v>
      </c>
      <c r="H6561">
        <v>9.76</v>
      </c>
      <c r="I6561">
        <v>9.24</v>
      </c>
      <c r="J6561">
        <v>9.25</v>
      </c>
    </row>
    <row r="6563" spans="1:10" x14ac:dyDescent="0.35">
      <c r="A6563" t="s">
        <v>227</v>
      </c>
      <c r="B6563">
        <v>22</v>
      </c>
      <c r="C6563" t="s">
        <v>279</v>
      </c>
      <c r="D6563" t="s">
        <v>349</v>
      </c>
      <c r="E6563">
        <v>3566.2</v>
      </c>
      <c r="F6563">
        <v>2.54</v>
      </c>
      <c r="G6563">
        <v>8.67</v>
      </c>
      <c r="H6563">
        <v>9.76</v>
      </c>
      <c r="I6563">
        <v>9.23</v>
      </c>
      <c r="J6563">
        <v>9.24</v>
      </c>
    </row>
    <row r="6565" spans="1:10" x14ac:dyDescent="0.35">
      <c r="A6565" t="s">
        <v>227</v>
      </c>
      <c r="B6565">
        <v>23</v>
      </c>
      <c r="C6565" t="s">
        <v>279</v>
      </c>
      <c r="D6565" t="s">
        <v>350</v>
      </c>
      <c r="E6565">
        <v>1085</v>
      </c>
      <c r="F6565">
        <v>2.5499999999999998</v>
      </c>
      <c r="G6565">
        <v>8.7100000000000009</v>
      </c>
      <c r="H6565">
        <v>9.81</v>
      </c>
      <c r="I6565">
        <v>9.2799999999999994</v>
      </c>
      <c r="J6565">
        <v>9.32</v>
      </c>
    </row>
    <row r="6567" spans="1:10" x14ac:dyDescent="0.35">
      <c r="A6567" t="s">
        <v>227</v>
      </c>
      <c r="B6567">
        <v>24</v>
      </c>
      <c r="C6567" t="s">
        <v>279</v>
      </c>
      <c r="D6567" t="s">
        <v>351</v>
      </c>
      <c r="E6567">
        <v>7128</v>
      </c>
      <c r="F6567">
        <v>2.5299999999999998</v>
      </c>
      <c r="G6567">
        <v>8.65</v>
      </c>
      <c r="H6567">
        <v>9.74</v>
      </c>
      <c r="I6567">
        <v>9.2100000000000009</v>
      </c>
      <c r="J6567">
        <v>9.2100000000000009</v>
      </c>
    </row>
    <row r="6569" spans="1:10" x14ac:dyDescent="0.35">
      <c r="A6569" t="s">
        <v>230</v>
      </c>
      <c r="B6569">
        <v>1</v>
      </c>
      <c r="C6569" t="s">
        <v>279</v>
      </c>
      <c r="D6569" t="s">
        <v>328</v>
      </c>
      <c r="E6569">
        <v>1080.9000000000001</v>
      </c>
      <c r="F6569">
        <v>2.4900000000000002</v>
      </c>
      <c r="G6569">
        <v>8.49</v>
      </c>
      <c r="H6569">
        <v>9.5500000000000007</v>
      </c>
      <c r="I6569">
        <v>9.0299999999999994</v>
      </c>
      <c r="J6569">
        <v>8.9600000000000009</v>
      </c>
    </row>
    <row r="6571" spans="1:10" x14ac:dyDescent="0.35">
      <c r="A6571" t="s">
        <v>230</v>
      </c>
      <c r="B6571">
        <v>2</v>
      </c>
      <c r="C6571" t="s">
        <v>279</v>
      </c>
      <c r="D6571" t="s">
        <v>329</v>
      </c>
      <c r="E6571">
        <v>4231.6000000000004</v>
      </c>
      <c r="F6571">
        <v>2.48</v>
      </c>
      <c r="G6571">
        <v>8.4499999999999993</v>
      </c>
      <c r="H6571">
        <v>9.5</v>
      </c>
      <c r="I6571">
        <v>8.99</v>
      </c>
      <c r="J6571">
        <v>8.89</v>
      </c>
    </row>
    <row r="6573" spans="1:10" x14ac:dyDescent="0.35">
      <c r="A6573" t="s">
        <v>230</v>
      </c>
      <c r="B6573">
        <v>3</v>
      </c>
      <c r="C6573" t="s">
        <v>279</v>
      </c>
      <c r="D6573" t="s">
        <v>330</v>
      </c>
      <c r="E6573">
        <v>767</v>
      </c>
      <c r="F6573">
        <v>2.5</v>
      </c>
      <c r="G6573">
        <v>8.5299999999999994</v>
      </c>
      <c r="H6573">
        <v>9.59</v>
      </c>
      <c r="I6573">
        <v>9.07</v>
      </c>
      <c r="J6573">
        <v>9.01</v>
      </c>
    </row>
    <row r="6575" spans="1:10" x14ac:dyDescent="0.35">
      <c r="A6575" t="s">
        <v>230</v>
      </c>
      <c r="B6575">
        <v>4</v>
      </c>
      <c r="C6575" t="s">
        <v>279</v>
      </c>
      <c r="D6575" t="s">
        <v>331</v>
      </c>
      <c r="E6575">
        <v>3629.8</v>
      </c>
      <c r="F6575">
        <v>2.48</v>
      </c>
      <c r="G6575">
        <v>8.4499999999999993</v>
      </c>
      <c r="H6575">
        <v>9.5</v>
      </c>
      <c r="I6575">
        <v>8.99</v>
      </c>
      <c r="J6575">
        <v>8.89</v>
      </c>
    </row>
    <row r="6577" spans="1:10" x14ac:dyDescent="0.35">
      <c r="A6577" t="s">
        <v>230</v>
      </c>
      <c r="B6577">
        <v>5</v>
      </c>
      <c r="C6577" t="s">
        <v>279</v>
      </c>
      <c r="D6577" t="s">
        <v>332</v>
      </c>
      <c r="E6577">
        <v>1095.5999999999999</v>
      </c>
      <c r="F6577">
        <v>2.4900000000000002</v>
      </c>
      <c r="G6577">
        <v>8.48</v>
      </c>
      <c r="H6577">
        <v>9.5399999999999991</v>
      </c>
      <c r="I6577">
        <v>9.02</v>
      </c>
      <c r="J6577">
        <v>8.94</v>
      </c>
    </row>
    <row r="6579" spans="1:10" x14ac:dyDescent="0.35">
      <c r="A6579" t="s">
        <v>230</v>
      </c>
      <c r="B6579">
        <v>6</v>
      </c>
      <c r="C6579" t="s">
        <v>279</v>
      </c>
      <c r="D6579" t="s">
        <v>333</v>
      </c>
      <c r="E6579">
        <v>3908.1</v>
      </c>
      <c r="F6579">
        <v>2.48</v>
      </c>
      <c r="G6579">
        <v>8.4499999999999993</v>
      </c>
      <c r="H6579">
        <v>9.5</v>
      </c>
      <c r="I6579">
        <v>8.99</v>
      </c>
      <c r="J6579">
        <v>8.89</v>
      </c>
    </row>
    <row r="6581" spans="1:10" x14ac:dyDescent="0.35">
      <c r="A6581" t="s">
        <v>230</v>
      </c>
      <c r="B6581">
        <v>7</v>
      </c>
      <c r="C6581" t="s">
        <v>279</v>
      </c>
      <c r="D6581" t="s">
        <v>334</v>
      </c>
      <c r="E6581">
        <v>1068.9000000000001</v>
      </c>
      <c r="F6581">
        <v>2.4900000000000002</v>
      </c>
      <c r="G6581">
        <v>8.49</v>
      </c>
      <c r="H6581">
        <v>9.5500000000000007</v>
      </c>
      <c r="I6581">
        <v>9.0299999999999994</v>
      </c>
      <c r="J6581">
        <v>8.9600000000000009</v>
      </c>
    </row>
    <row r="6583" spans="1:10" x14ac:dyDescent="0.35">
      <c r="A6583" t="s">
        <v>230</v>
      </c>
      <c r="B6583">
        <v>8</v>
      </c>
      <c r="C6583" t="s">
        <v>279</v>
      </c>
      <c r="D6583" t="s">
        <v>335</v>
      </c>
      <c r="E6583">
        <v>7195</v>
      </c>
      <c r="F6583">
        <v>2.48</v>
      </c>
      <c r="G6583">
        <v>8.4499999999999993</v>
      </c>
      <c r="H6583">
        <v>9.5</v>
      </c>
      <c r="I6583">
        <v>8.99</v>
      </c>
      <c r="J6583">
        <v>8.89</v>
      </c>
    </row>
    <row r="6585" spans="1:10" x14ac:dyDescent="0.35">
      <c r="A6585" t="s">
        <v>230</v>
      </c>
      <c r="B6585">
        <v>9</v>
      </c>
      <c r="C6585" t="s">
        <v>279</v>
      </c>
      <c r="D6585" t="s">
        <v>336</v>
      </c>
      <c r="E6585">
        <v>755.3</v>
      </c>
      <c r="F6585">
        <v>2.5</v>
      </c>
      <c r="G6585">
        <v>8.5299999999999994</v>
      </c>
      <c r="H6585">
        <v>9.59</v>
      </c>
      <c r="I6585">
        <v>9.07</v>
      </c>
      <c r="J6585">
        <v>9.02</v>
      </c>
    </row>
    <row r="6587" spans="1:10" x14ac:dyDescent="0.35">
      <c r="A6587" t="s">
        <v>230</v>
      </c>
      <c r="B6587">
        <v>10</v>
      </c>
      <c r="C6587" t="s">
        <v>279</v>
      </c>
      <c r="D6587" t="s">
        <v>337</v>
      </c>
      <c r="E6587">
        <v>6767</v>
      </c>
      <c r="F6587">
        <v>2.48</v>
      </c>
      <c r="G6587">
        <v>8.4499999999999993</v>
      </c>
      <c r="H6587">
        <v>9.5</v>
      </c>
      <c r="I6587">
        <v>8.99</v>
      </c>
      <c r="J6587">
        <v>8.89</v>
      </c>
    </row>
    <row r="6589" spans="1:10" x14ac:dyDescent="0.35">
      <c r="A6589" t="s">
        <v>230</v>
      </c>
      <c r="B6589">
        <v>11</v>
      </c>
      <c r="C6589" t="s">
        <v>279</v>
      </c>
      <c r="D6589" t="s">
        <v>338</v>
      </c>
      <c r="E6589">
        <v>1083.4000000000001</v>
      </c>
      <c r="F6589">
        <v>2.4900000000000002</v>
      </c>
      <c r="G6589">
        <v>8.48</v>
      </c>
      <c r="H6589">
        <v>9.5399999999999991</v>
      </c>
      <c r="I6589">
        <v>9.02</v>
      </c>
      <c r="J6589">
        <v>8.94</v>
      </c>
    </row>
    <row r="6591" spans="1:10" x14ac:dyDescent="0.35">
      <c r="A6591" t="s">
        <v>230</v>
      </c>
      <c r="B6591">
        <v>12</v>
      </c>
      <c r="C6591" t="s">
        <v>279</v>
      </c>
      <c r="D6591" t="s">
        <v>339</v>
      </c>
      <c r="E6591">
        <v>7198.5</v>
      </c>
      <c r="F6591">
        <v>2.48</v>
      </c>
      <c r="G6591">
        <v>8.4499999999999993</v>
      </c>
      <c r="H6591">
        <v>9.5</v>
      </c>
      <c r="I6591">
        <v>8.99</v>
      </c>
      <c r="J6591">
        <v>8.89</v>
      </c>
    </row>
    <row r="6593" spans="1:10" x14ac:dyDescent="0.35">
      <c r="A6593" t="s">
        <v>230</v>
      </c>
      <c r="B6593">
        <v>13</v>
      </c>
      <c r="C6593" t="s">
        <v>279</v>
      </c>
      <c r="D6593" t="s">
        <v>340</v>
      </c>
      <c r="E6593">
        <v>1069.3</v>
      </c>
      <c r="F6593">
        <v>2.4900000000000002</v>
      </c>
      <c r="G6593">
        <v>8.49</v>
      </c>
      <c r="H6593">
        <v>9.5500000000000007</v>
      </c>
      <c r="I6593">
        <v>9.0299999999999994</v>
      </c>
      <c r="J6593">
        <v>8.9600000000000009</v>
      </c>
    </row>
    <row r="6595" spans="1:10" x14ac:dyDescent="0.35">
      <c r="A6595" t="s">
        <v>230</v>
      </c>
      <c r="B6595">
        <v>14</v>
      </c>
      <c r="C6595" t="s">
        <v>279</v>
      </c>
      <c r="D6595" t="s">
        <v>341</v>
      </c>
      <c r="E6595">
        <v>7052.4</v>
      </c>
      <c r="F6595">
        <v>2.48</v>
      </c>
      <c r="G6595">
        <v>8.4499999999999993</v>
      </c>
      <c r="H6595">
        <v>9.5</v>
      </c>
      <c r="I6595">
        <v>8.99</v>
      </c>
      <c r="J6595">
        <v>8.89</v>
      </c>
    </row>
    <row r="6597" spans="1:10" x14ac:dyDescent="0.35">
      <c r="A6597" t="s">
        <v>230</v>
      </c>
      <c r="B6597">
        <v>15</v>
      </c>
      <c r="C6597" t="s">
        <v>279</v>
      </c>
      <c r="D6597" t="s">
        <v>342</v>
      </c>
      <c r="E6597">
        <v>759</v>
      </c>
      <c r="F6597">
        <v>2.5</v>
      </c>
      <c r="G6597">
        <v>8.5299999999999994</v>
      </c>
      <c r="H6597">
        <v>9.59</v>
      </c>
      <c r="I6597">
        <v>9.07</v>
      </c>
      <c r="J6597">
        <v>9.01</v>
      </c>
    </row>
    <row r="6599" spans="1:10" x14ac:dyDescent="0.35">
      <c r="A6599" t="s">
        <v>230</v>
      </c>
      <c r="B6599">
        <v>16</v>
      </c>
      <c r="C6599" t="s">
        <v>279</v>
      </c>
      <c r="D6599" t="s">
        <v>343</v>
      </c>
      <c r="E6599">
        <v>2883.9</v>
      </c>
      <c r="F6599">
        <v>2.48</v>
      </c>
      <c r="G6599">
        <v>8.4499999999999993</v>
      </c>
      <c r="H6599">
        <v>9.5</v>
      </c>
      <c r="I6599">
        <v>8.99</v>
      </c>
      <c r="J6599">
        <v>8.89</v>
      </c>
    </row>
    <row r="6601" spans="1:10" x14ac:dyDescent="0.35">
      <c r="A6601" t="s">
        <v>230</v>
      </c>
      <c r="B6601">
        <v>17</v>
      </c>
      <c r="C6601" t="s">
        <v>279</v>
      </c>
      <c r="D6601" t="s">
        <v>344</v>
      </c>
      <c r="E6601">
        <v>1097.3</v>
      </c>
      <c r="F6601">
        <v>2.4900000000000002</v>
      </c>
      <c r="G6601">
        <v>8.48</v>
      </c>
      <c r="H6601">
        <v>9.5399999999999991</v>
      </c>
      <c r="I6601">
        <v>9.02</v>
      </c>
      <c r="J6601">
        <v>8.94</v>
      </c>
    </row>
    <row r="6603" spans="1:10" x14ac:dyDescent="0.35">
      <c r="A6603" t="s">
        <v>230</v>
      </c>
      <c r="B6603">
        <v>18</v>
      </c>
      <c r="C6603" t="s">
        <v>279</v>
      </c>
      <c r="D6603" t="s">
        <v>345</v>
      </c>
      <c r="E6603">
        <v>5147.6000000000004</v>
      </c>
      <c r="F6603">
        <v>2.48</v>
      </c>
      <c r="G6603">
        <v>8.4499999999999993</v>
      </c>
      <c r="H6603">
        <v>9.5</v>
      </c>
      <c r="I6603">
        <v>8.99</v>
      </c>
      <c r="J6603">
        <v>8.89</v>
      </c>
    </row>
    <row r="6605" spans="1:10" x14ac:dyDescent="0.35">
      <c r="A6605" t="s">
        <v>230</v>
      </c>
      <c r="B6605">
        <v>19</v>
      </c>
      <c r="C6605" t="s">
        <v>279</v>
      </c>
      <c r="D6605" t="s">
        <v>346</v>
      </c>
      <c r="E6605">
        <v>1092.9000000000001</v>
      </c>
      <c r="F6605">
        <v>2.4900000000000002</v>
      </c>
      <c r="G6605">
        <v>8.48</v>
      </c>
      <c r="H6605">
        <v>9.5399999999999991</v>
      </c>
      <c r="I6605">
        <v>9.02</v>
      </c>
      <c r="J6605">
        <v>8.94</v>
      </c>
    </row>
    <row r="6607" spans="1:10" x14ac:dyDescent="0.35">
      <c r="A6607" t="s">
        <v>230</v>
      </c>
      <c r="B6607">
        <v>20</v>
      </c>
      <c r="C6607" t="s">
        <v>279</v>
      </c>
      <c r="D6607" t="s">
        <v>347</v>
      </c>
      <c r="E6607">
        <v>5143.2</v>
      </c>
      <c r="F6607">
        <v>2.48</v>
      </c>
      <c r="G6607">
        <v>8.4499999999999993</v>
      </c>
      <c r="H6607">
        <v>9.5</v>
      </c>
      <c r="I6607">
        <v>8.99</v>
      </c>
      <c r="J6607">
        <v>8.89</v>
      </c>
    </row>
    <row r="6609" spans="1:10" x14ac:dyDescent="0.35">
      <c r="A6609" t="s">
        <v>230</v>
      </c>
      <c r="B6609">
        <v>21</v>
      </c>
      <c r="C6609" t="s">
        <v>279</v>
      </c>
      <c r="D6609" t="s">
        <v>348</v>
      </c>
      <c r="E6609">
        <v>755</v>
      </c>
      <c r="F6609">
        <v>2.5</v>
      </c>
      <c r="G6609">
        <v>8.5299999999999994</v>
      </c>
      <c r="H6609">
        <v>9.59</v>
      </c>
      <c r="I6609">
        <v>9.07</v>
      </c>
      <c r="J6609">
        <v>9.02</v>
      </c>
    </row>
    <row r="6611" spans="1:10" x14ac:dyDescent="0.35">
      <c r="A6611" t="s">
        <v>230</v>
      </c>
      <c r="B6611">
        <v>22</v>
      </c>
      <c r="C6611" t="s">
        <v>279</v>
      </c>
      <c r="D6611" t="s">
        <v>349</v>
      </c>
      <c r="E6611">
        <v>2875.7</v>
      </c>
      <c r="F6611">
        <v>2.48</v>
      </c>
      <c r="G6611">
        <v>8.4499999999999993</v>
      </c>
      <c r="H6611">
        <v>9.5</v>
      </c>
      <c r="I6611">
        <v>8.99</v>
      </c>
      <c r="J6611">
        <v>8.89</v>
      </c>
    </row>
    <row r="6613" spans="1:10" x14ac:dyDescent="0.35">
      <c r="A6613" t="s">
        <v>230</v>
      </c>
      <c r="B6613">
        <v>23</v>
      </c>
      <c r="C6613" t="s">
        <v>279</v>
      </c>
      <c r="D6613" t="s">
        <v>350</v>
      </c>
      <c r="E6613">
        <v>1065.0999999999999</v>
      </c>
      <c r="F6613">
        <v>2.4900000000000002</v>
      </c>
      <c r="G6613">
        <v>8.49</v>
      </c>
      <c r="H6613">
        <v>9.5500000000000007</v>
      </c>
      <c r="I6613">
        <v>9.0299999999999994</v>
      </c>
      <c r="J6613">
        <v>8.9600000000000009</v>
      </c>
    </row>
    <row r="6615" spans="1:10" x14ac:dyDescent="0.35">
      <c r="A6615" t="s">
        <v>230</v>
      </c>
      <c r="B6615">
        <v>24</v>
      </c>
      <c r="C6615" t="s">
        <v>279</v>
      </c>
      <c r="D6615" t="s">
        <v>351</v>
      </c>
      <c r="E6615">
        <v>7060.5</v>
      </c>
      <c r="F6615">
        <v>2.48</v>
      </c>
      <c r="G6615">
        <v>8.4499999999999993</v>
      </c>
      <c r="H6615">
        <v>9.5</v>
      </c>
      <c r="I6615">
        <v>8.99</v>
      </c>
      <c r="J6615">
        <v>8.89</v>
      </c>
    </row>
    <row r="6617" spans="1:10" x14ac:dyDescent="0.35">
      <c r="A6617" t="s">
        <v>233</v>
      </c>
      <c r="B6617">
        <v>1</v>
      </c>
      <c r="C6617" t="s">
        <v>279</v>
      </c>
      <c r="D6617" t="s">
        <v>328</v>
      </c>
      <c r="E6617">
        <v>1234.0999999999999</v>
      </c>
      <c r="F6617">
        <v>2.56</v>
      </c>
      <c r="G6617">
        <v>8.7200000000000006</v>
      </c>
      <c r="H6617">
        <v>9.83</v>
      </c>
      <c r="I6617">
        <v>9.3000000000000007</v>
      </c>
      <c r="J6617">
        <v>9.34</v>
      </c>
    </row>
    <row r="6619" spans="1:10" x14ac:dyDescent="0.35">
      <c r="A6619" t="s">
        <v>233</v>
      </c>
      <c r="B6619">
        <v>2</v>
      </c>
      <c r="C6619" t="s">
        <v>279</v>
      </c>
      <c r="D6619" t="s">
        <v>329</v>
      </c>
      <c r="E6619">
        <v>4597.3</v>
      </c>
      <c r="F6619">
        <v>2.5499999999999998</v>
      </c>
      <c r="G6619">
        <v>8.7100000000000009</v>
      </c>
      <c r="H6619">
        <v>9.81</v>
      </c>
      <c r="I6619">
        <v>9.2799999999999994</v>
      </c>
      <c r="J6619">
        <v>9.32</v>
      </c>
    </row>
    <row r="6621" spans="1:10" x14ac:dyDescent="0.35">
      <c r="A6621" t="s">
        <v>233</v>
      </c>
      <c r="B6621">
        <v>3</v>
      </c>
      <c r="C6621" t="s">
        <v>279</v>
      </c>
      <c r="D6621" t="s">
        <v>330</v>
      </c>
      <c r="E6621">
        <v>997.1</v>
      </c>
      <c r="F6621">
        <v>2.5499999999999998</v>
      </c>
      <c r="G6621">
        <v>8.69</v>
      </c>
      <c r="H6621">
        <v>9.7899999999999991</v>
      </c>
      <c r="I6621">
        <v>9.26</v>
      </c>
      <c r="J6621">
        <v>9.2799999999999994</v>
      </c>
    </row>
    <row r="6623" spans="1:10" x14ac:dyDescent="0.35">
      <c r="A6623" t="s">
        <v>233</v>
      </c>
      <c r="B6623">
        <v>4</v>
      </c>
      <c r="C6623" t="s">
        <v>279</v>
      </c>
      <c r="D6623" t="s">
        <v>331</v>
      </c>
      <c r="E6623">
        <v>3919.2</v>
      </c>
      <c r="F6623">
        <v>2.54</v>
      </c>
      <c r="G6623">
        <v>8.68</v>
      </c>
      <c r="H6623">
        <v>9.77</v>
      </c>
      <c r="I6623">
        <v>9.24</v>
      </c>
      <c r="J6623">
        <v>9.26</v>
      </c>
    </row>
    <row r="6625" spans="1:10" x14ac:dyDescent="0.35">
      <c r="A6625" t="s">
        <v>233</v>
      </c>
      <c r="B6625">
        <v>5</v>
      </c>
      <c r="C6625" t="s">
        <v>279</v>
      </c>
      <c r="D6625" t="s">
        <v>332</v>
      </c>
      <c r="E6625">
        <v>1276.7</v>
      </c>
      <c r="F6625">
        <v>2.5499999999999998</v>
      </c>
      <c r="G6625">
        <v>8.7200000000000006</v>
      </c>
      <c r="H6625">
        <v>9.82</v>
      </c>
      <c r="I6625">
        <v>9.2899999999999991</v>
      </c>
      <c r="J6625">
        <v>9.33</v>
      </c>
    </row>
    <row r="6627" spans="1:10" x14ac:dyDescent="0.35">
      <c r="A6627" t="s">
        <v>233</v>
      </c>
      <c r="B6627">
        <v>6</v>
      </c>
      <c r="C6627" t="s">
        <v>279</v>
      </c>
      <c r="D6627" t="s">
        <v>333</v>
      </c>
      <c r="E6627">
        <v>4638.8</v>
      </c>
      <c r="F6627">
        <v>2.5499999999999998</v>
      </c>
      <c r="G6627">
        <v>8.6999999999999993</v>
      </c>
      <c r="H6627">
        <v>9.8000000000000007</v>
      </c>
      <c r="I6627">
        <v>9.27</v>
      </c>
      <c r="J6627">
        <v>9.31</v>
      </c>
    </row>
    <row r="6629" spans="1:10" x14ac:dyDescent="0.35">
      <c r="A6629" t="s">
        <v>233</v>
      </c>
      <c r="B6629">
        <v>7</v>
      </c>
      <c r="C6629" t="s">
        <v>279</v>
      </c>
      <c r="D6629" t="s">
        <v>334</v>
      </c>
      <c r="E6629">
        <v>1222.9000000000001</v>
      </c>
      <c r="F6629">
        <v>2.56</v>
      </c>
      <c r="G6629">
        <v>8.7200000000000006</v>
      </c>
      <c r="H6629">
        <v>9.83</v>
      </c>
      <c r="I6629">
        <v>9.3000000000000007</v>
      </c>
      <c r="J6629">
        <v>9.34</v>
      </c>
    </row>
    <row r="6631" spans="1:10" x14ac:dyDescent="0.35">
      <c r="A6631" t="s">
        <v>233</v>
      </c>
      <c r="B6631">
        <v>8</v>
      </c>
      <c r="C6631" t="s">
        <v>279</v>
      </c>
      <c r="D6631" t="s">
        <v>335</v>
      </c>
      <c r="E6631">
        <v>7306.8</v>
      </c>
      <c r="F6631">
        <v>2.54</v>
      </c>
      <c r="G6631">
        <v>8.66</v>
      </c>
      <c r="H6631">
        <v>9.75</v>
      </c>
      <c r="I6631">
        <v>9.2200000000000006</v>
      </c>
      <c r="J6631">
        <v>9.23</v>
      </c>
    </row>
    <row r="6633" spans="1:10" x14ac:dyDescent="0.35">
      <c r="A6633" t="s">
        <v>233</v>
      </c>
      <c r="B6633">
        <v>9</v>
      </c>
      <c r="C6633" t="s">
        <v>279</v>
      </c>
      <c r="D6633" t="s">
        <v>336</v>
      </c>
      <c r="E6633">
        <v>985.6</v>
      </c>
      <c r="F6633">
        <v>2.5499999999999998</v>
      </c>
      <c r="G6633">
        <v>8.69</v>
      </c>
      <c r="H6633">
        <v>9.7899999999999991</v>
      </c>
      <c r="I6633">
        <v>9.26</v>
      </c>
      <c r="J6633">
        <v>9.2799999999999994</v>
      </c>
    </row>
    <row r="6635" spans="1:10" x14ac:dyDescent="0.35">
      <c r="A6635" t="s">
        <v>233</v>
      </c>
      <c r="B6635">
        <v>10</v>
      </c>
      <c r="C6635" t="s">
        <v>279</v>
      </c>
      <c r="D6635" t="s">
        <v>337</v>
      </c>
      <c r="E6635">
        <v>6782.7</v>
      </c>
      <c r="F6635">
        <v>2.54</v>
      </c>
      <c r="G6635">
        <v>8.65</v>
      </c>
      <c r="H6635">
        <v>9.74</v>
      </c>
      <c r="I6635">
        <v>9.2200000000000006</v>
      </c>
      <c r="J6635">
        <v>9.2200000000000006</v>
      </c>
    </row>
    <row r="6637" spans="1:10" x14ac:dyDescent="0.35">
      <c r="A6637" t="s">
        <v>233</v>
      </c>
      <c r="B6637">
        <v>11</v>
      </c>
      <c r="C6637" t="s">
        <v>279</v>
      </c>
      <c r="D6637" t="s">
        <v>338</v>
      </c>
      <c r="E6637">
        <v>1266.0999999999999</v>
      </c>
      <c r="F6637">
        <v>2.5499999999999998</v>
      </c>
      <c r="G6637">
        <v>8.7200000000000006</v>
      </c>
      <c r="H6637">
        <v>9.82</v>
      </c>
      <c r="I6637">
        <v>9.2899999999999991</v>
      </c>
      <c r="J6637">
        <v>9.33</v>
      </c>
    </row>
    <row r="6639" spans="1:10" x14ac:dyDescent="0.35">
      <c r="A6639" t="s">
        <v>233</v>
      </c>
      <c r="B6639">
        <v>12</v>
      </c>
      <c r="C6639" t="s">
        <v>279</v>
      </c>
      <c r="D6639" t="s">
        <v>339</v>
      </c>
      <c r="E6639">
        <v>7306.6</v>
      </c>
      <c r="F6639">
        <v>2.54</v>
      </c>
      <c r="G6639">
        <v>8.66</v>
      </c>
      <c r="H6639">
        <v>9.75</v>
      </c>
      <c r="I6639">
        <v>9.2200000000000006</v>
      </c>
      <c r="J6639">
        <v>9.23</v>
      </c>
    </row>
    <row r="6641" spans="1:10" x14ac:dyDescent="0.35">
      <c r="A6641" t="s">
        <v>233</v>
      </c>
      <c r="B6641">
        <v>13</v>
      </c>
      <c r="C6641" t="s">
        <v>279</v>
      </c>
      <c r="D6641" t="s">
        <v>340</v>
      </c>
      <c r="E6641">
        <v>1222.5999999999999</v>
      </c>
      <c r="F6641">
        <v>2.56</v>
      </c>
      <c r="G6641">
        <v>8.7200000000000006</v>
      </c>
      <c r="H6641">
        <v>9.83</v>
      </c>
      <c r="I6641">
        <v>9.3000000000000007</v>
      </c>
      <c r="J6641">
        <v>9.34</v>
      </c>
    </row>
    <row r="6643" spans="1:10" x14ac:dyDescent="0.35">
      <c r="A6643" t="s">
        <v>233</v>
      </c>
      <c r="B6643">
        <v>14</v>
      </c>
      <c r="C6643" t="s">
        <v>279</v>
      </c>
      <c r="D6643" t="s">
        <v>341</v>
      </c>
      <c r="E6643">
        <v>7319</v>
      </c>
      <c r="F6643">
        <v>2.54</v>
      </c>
      <c r="G6643">
        <v>8.66</v>
      </c>
      <c r="H6643">
        <v>9.75</v>
      </c>
      <c r="I6643">
        <v>9.2200000000000006</v>
      </c>
      <c r="J6643">
        <v>9.23</v>
      </c>
    </row>
    <row r="6645" spans="1:10" x14ac:dyDescent="0.35">
      <c r="A6645" t="s">
        <v>233</v>
      </c>
      <c r="B6645">
        <v>15</v>
      </c>
      <c r="C6645" t="s">
        <v>279</v>
      </c>
      <c r="D6645" t="s">
        <v>342</v>
      </c>
      <c r="E6645">
        <v>985.1</v>
      </c>
      <c r="F6645">
        <v>2.5499999999999998</v>
      </c>
      <c r="G6645">
        <v>8.69</v>
      </c>
      <c r="H6645">
        <v>9.7899999999999991</v>
      </c>
      <c r="I6645">
        <v>9.26</v>
      </c>
      <c r="J6645">
        <v>9.2799999999999994</v>
      </c>
    </row>
    <row r="6647" spans="1:10" x14ac:dyDescent="0.35">
      <c r="A6647" t="s">
        <v>233</v>
      </c>
      <c r="B6647">
        <v>16</v>
      </c>
      <c r="C6647" t="s">
        <v>279</v>
      </c>
      <c r="D6647" t="s">
        <v>343</v>
      </c>
      <c r="E6647">
        <v>3782.1</v>
      </c>
      <c r="F6647">
        <v>2.54</v>
      </c>
      <c r="G6647">
        <v>8.68</v>
      </c>
      <c r="H6647">
        <v>9.77</v>
      </c>
      <c r="I6647">
        <v>9.24</v>
      </c>
      <c r="J6647">
        <v>9.26</v>
      </c>
    </row>
    <row r="6649" spans="1:10" x14ac:dyDescent="0.35">
      <c r="A6649" t="s">
        <v>233</v>
      </c>
      <c r="B6649">
        <v>17</v>
      </c>
      <c r="C6649" t="s">
        <v>279</v>
      </c>
      <c r="D6649" t="s">
        <v>344</v>
      </c>
      <c r="E6649">
        <v>1272.3</v>
      </c>
      <c r="F6649">
        <v>2.5499999999999998</v>
      </c>
      <c r="G6649">
        <v>8.7200000000000006</v>
      </c>
      <c r="H6649">
        <v>9.82</v>
      </c>
      <c r="I6649">
        <v>9.2899999999999991</v>
      </c>
      <c r="J6649">
        <v>9.33</v>
      </c>
    </row>
    <row r="6651" spans="1:10" x14ac:dyDescent="0.35">
      <c r="A6651" t="s">
        <v>233</v>
      </c>
      <c r="B6651">
        <v>18</v>
      </c>
      <c r="C6651" t="s">
        <v>279</v>
      </c>
      <c r="D6651" t="s">
        <v>345</v>
      </c>
      <c r="E6651">
        <v>4601.6000000000004</v>
      </c>
      <c r="F6651">
        <v>2.5499999999999998</v>
      </c>
      <c r="G6651">
        <v>8.6999999999999993</v>
      </c>
      <c r="H6651">
        <v>9.8000000000000007</v>
      </c>
      <c r="I6651">
        <v>9.27</v>
      </c>
      <c r="J6651">
        <v>9.31</v>
      </c>
    </row>
    <row r="6653" spans="1:10" x14ac:dyDescent="0.35">
      <c r="A6653" t="s">
        <v>233</v>
      </c>
      <c r="B6653">
        <v>19</v>
      </c>
      <c r="C6653" t="s">
        <v>279</v>
      </c>
      <c r="D6653" t="s">
        <v>346</v>
      </c>
      <c r="E6653">
        <v>1272.4000000000001</v>
      </c>
      <c r="F6653">
        <v>2.5499999999999998</v>
      </c>
      <c r="G6653">
        <v>8.7200000000000006</v>
      </c>
      <c r="H6653">
        <v>9.82</v>
      </c>
      <c r="I6653">
        <v>9.2899999999999991</v>
      </c>
      <c r="J6653">
        <v>9.33</v>
      </c>
    </row>
    <row r="6655" spans="1:10" x14ac:dyDescent="0.35">
      <c r="A6655" t="s">
        <v>233</v>
      </c>
      <c r="B6655">
        <v>20</v>
      </c>
      <c r="C6655" t="s">
        <v>279</v>
      </c>
      <c r="D6655" t="s">
        <v>347</v>
      </c>
      <c r="E6655">
        <v>4602.8</v>
      </c>
      <c r="F6655">
        <v>2.5499999999999998</v>
      </c>
      <c r="G6655">
        <v>8.6999999999999993</v>
      </c>
      <c r="H6655">
        <v>9.8000000000000007</v>
      </c>
      <c r="I6655">
        <v>9.27</v>
      </c>
      <c r="J6655">
        <v>9.31</v>
      </c>
    </row>
    <row r="6657" spans="1:10" x14ac:dyDescent="0.35">
      <c r="A6657" t="s">
        <v>233</v>
      </c>
      <c r="B6657">
        <v>21</v>
      </c>
      <c r="C6657" t="s">
        <v>279</v>
      </c>
      <c r="D6657" t="s">
        <v>348</v>
      </c>
      <c r="E6657">
        <v>984.9</v>
      </c>
      <c r="F6657">
        <v>2.5499999999999998</v>
      </c>
      <c r="G6657">
        <v>8.69</v>
      </c>
      <c r="H6657">
        <v>9.7899999999999991</v>
      </c>
      <c r="I6657">
        <v>9.26</v>
      </c>
      <c r="J6657">
        <v>9.2799999999999994</v>
      </c>
    </row>
    <row r="6659" spans="1:10" x14ac:dyDescent="0.35">
      <c r="A6659" t="s">
        <v>233</v>
      </c>
      <c r="B6659">
        <v>22</v>
      </c>
      <c r="C6659" t="s">
        <v>279</v>
      </c>
      <c r="D6659" t="s">
        <v>349</v>
      </c>
      <c r="E6659">
        <v>3782.4</v>
      </c>
      <c r="F6659">
        <v>2.54</v>
      </c>
      <c r="G6659">
        <v>8.68</v>
      </c>
      <c r="H6659">
        <v>9.77</v>
      </c>
      <c r="I6659">
        <v>9.24</v>
      </c>
      <c r="J6659">
        <v>9.26</v>
      </c>
    </row>
    <row r="6661" spans="1:10" x14ac:dyDescent="0.35">
      <c r="A6661" t="s">
        <v>233</v>
      </c>
      <c r="B6661">
        <v>23</v>
      </c>
      <c r="C6661" t="s">
        <v>279</v>
      </c>
      <c r="D6661" t="s">
        <v>350</v>
      </c>
      <c r="E6661">
        <v>1222.0999999999999</v>
      </c>
      <c r="F6661">
        <v>2.56</v>
      </c>
      <c r="G6661">
        <v>8.7200000000000006</v>
      </c>
      <c r="H6661">
        <v>9.83</v>
      </c>
      <c r="I6661">
        <v>9.3000000000000007</v>
      </c>
      <c r="J6661">
        <v>9.34</v>
      </c>
    </row>
    <row r="6663" spans="1:10" x14ac:dyDescent="0.35">
      <c r="A6663" t="s">
        <v>233</v>
      </c>
      <c r="B6663">
        <v>24</v>
      </c>
      <c r="C6663" t="s">
        <v>279</v>
      </c>
      <c r="D6663" t="s">
        <v>351</v>
      </c>
      <c r="E6663">
        <v>7332.9</v>
      </c>
      <c r="F6663">
        <v>2.54</v>
      </c>
      <c r="G6663">
        <v>8.66</v>
      </c>
      <c r="H6663">
        <v>9.75</v>
      </c>
      <c r="I6663">
        <v>9.2200000000000006</v>
      </c>
      <c r="J6663">
        <v>9.23</v>
      </c>
    </row>
    <row r="6665" spans="1:10" x14ac:dyDescent="0.35">
      <c r="A6665" t="s">
        <v>236</v>
      </c>
      <c r="B6665">
        <v>1</v>
      </c>
      <c r="C6665" t="s">
        <v>279</v>
      </c>
      <c r="D6665" t="s">
        <v>328</v>
      </c>
      <c r="E6665">
        <v>1098.7</v>
      </c>
      <c r="F6665">
        <v>2.48</v>
      </c>
      <c r="G6665">
        <v>8.4499999999999993</v>
      </c>
      <c r="H6665">
        <v>9.5</v>
      </c>
      <c r="I6665">
        <v>8.99</v>
      </c>
      <c r="J6665">
        <v>8.89</v>
      </c>
    </row>
    <row r="6667" spans="1:10" x14ac:dyDescent="0.35">
      <c r="A6667" t="s">
        <v>236</v>
      </c>
      <c r="B6667">
        <v>2</v>
      </c>
      <c r="C6667" t="s">
        <v>279</v>
      </c>
      <c r="D6667" t="s">
        <v>329</v>
      </c>
      <c r="E6667">
        <v>3910.8</v>
      </c>
      <c r="F6667">
        <v>2.48</v>
      </c>
      <c r="G6667">
        <v>8.4499999999999993</v>
      </c>
      <c r="H6667">
        <v>9.5</v>
      </c>
      <c r="I6667">
        <v>8.99</v>
      </c>
      <c r="J6667">
        <v>8.89</v>
      </c>
    </row>
    <row r="6669" spans="1:10" x14ac:dyDescent="0.35">
      <c r="A6669" t="s">
        <v>236</v>
      </c>
      <c r="B6669">
        <v>3</v>
      </c>
      <c r="C6669" t="s">
        <v>279</v>
      </c>
      <c r="D6669" t="s">
        <v>330</v>
      </c>
      <c r="E6669">
        <v>686.3</v>
      </c>
      <c r="F6669">
        <v>2.48</v>
      </c>
      <c r="G6669">
        <v>8.4499999999999993</v>
      </c>
      <c r="H6669">
        <v>9.5</v>
      </c>
      <c r="I6669">
        <v>8.99</v>
      </c>
      <c r="J6669">
        <v>8.89</v>
      </c>
    </row>
    <row r="6671" spans="1:10" x14ac:dyDescent="0.35">
      <c r="A6671" t="s">
        <v>236</v>
      </c>
      <c r="B6671">
        <v>4</v>
      </c>
      <c r="C6671" t="s">
        <v>279</v>
      </c>
      <c r="D6671" t="s">
        <v>331</v>
      </c>
      <c r="E6671">
        <v>3195.2</v>
      </c>
      <c r="F6671">
        <v>2.48</v>
      </c>
      <c r="G6671">
        <v>8.4499999999999993</v>
      </c>
      <c r="H6671">
        <v>9.5</v>
      </c>
      <c r="I6671">
        <v>8.99</v>
      </c>
      <c r="J6671">
        <v>8.89</v>
      </c>
    </row>
    <row r="6673" spans="1:10" x14ac:dyDescent="0.35">
      <c r="A6673" t="s">
        <v>236</v>
      </c>
      <c r="B6673">
        <v>5</v>
      </c>
      <c r="C6673" t="s">
        <v>279</v>
      </c>
      <c r="D6673" t="s">
        <v>332</v>
      </c>
      <c r="E6673">
        <v>1136.0999999999999</v>
      </c>
      <c r="F6673">
        <v>2.48</v>
      </c>
      <c r="G6673">
        <v>8.4499999999999993</v>
      </c>
      <c r="H6673">
        <v>9.5</v>
      </c>
      <c r="I6673">
        <v>8.99</v>
      </c>
      <c r="J6673">
        <v>8.89</v>
      </c>
    </row>
    <row r="6675" spans="1:10" x14ac:dyDescent="0.35">
      <c r="A6675" t="s">
        <v>236</v>
      </c>
      <c r="B6675">
        <v>6</v>
      </c>
      <c r="C6675" t="s">
        <v>279</v>
      </c>
      <c r="D6675" t="s">
        <v>333</v>
      </c>
      <c r="E6675">
        <v>3887.7</v>
      </c>
      <c r="F6675">
        <v>2.48</v>
      </c>
      <c r="G6675">
        <v>8.4499999999999993</v>
      </c>
      <c r="H6675">
        <v>9.5</v>
      </c>
      <c r="I6675">
        <v>8.99</v>
      </c>
      <c r="J6675">
        <v>8.89</v>
      </c>
    </row>
    <row r="6677" spans="1:10" x14ac:dyDescent="0.35">
      <c r="A6677" t="s">
        <v>236</v>
      </c>
      <c r="B6677">
        <v>7</v>
      </c>
      <c r="C6677" t="s">
        <v>279</v>
      </c>
      <c r="D6677" t="s">
        <v>334</v>
      </c>
      <c r="E6677">
        <v>1104.4000000000001</v>
      </c>
      <c r="F6677">
        <v>2.48</v>
      </c>
      <c r="G6677">
        <v>8.4499999999999993</v>
      </c>
      <c r="H6677">
        <v>9.5</v>
      </c>
      <c r="I6677">
        <v>8.99</v>
      </c>
      <c r="J6677">
        <v>8.89</v>
      </c>
    </row>
    <row r="6679" spans="1:10" x14ac:dyDescent="0.35">
      <c r="A6679" t="s">
        <v>236</v>
      </c>
      <c r="B6679">
        <v>8</v>
      </c>
      <c r="C6679" t="s">
        <v>279</v>
      </c>
      <c r="D6679" t="s">
        <v>335</v>
      </c>
      <c r="E6679">
        <v>7346.1</v>
      </c>
      <c r="F6679">
        <v>2.48</v>
      </c>
      <c r="G6679">
        <v>8.4499999999999993</v>
      </c>
      <c r="H6679">
        <v>9.5</v>
      </c>
      <c r="I6679">
        <v>8.99</v>
      </c>
      <c r="J6679">
        <v>8.89</v>
      </c>
    </row>
    <row r="6681" spans="1:10" x14ac:dyDescent="0.35">
      <c r="A6681" t="s">
        <v>236</v>
      </c>
      <c r="B6681">
        <v>9</v>
      </c>
      <c r="C6681" t="s">
        <v>279</v>
      </c>
      <c r="D6681" t="s">
        <v>336</v>
      </c>
      <c r="E6681">
        <v>691.8</v>
      </c>
      <c r="F6681">
        <v>2.48</v>
      </c>
      <c r="G6681">
        <v>8.4499999999999993</v>
      </c>
      <c r="H6681">
        <v>9.5</v>
      </c>
      <c r="I6681">
        <v>8.99</v>
      </c>
      <c r="J6681">
        <v>8.89</v>
      </c>
    </row>
    <row r="6683" spans="1:10" x14ac:dyDescent="0.35">
      <c r="A6683" t="s">
        <v>236</v>
      </c>
      <c r="B6683">
        <v>10</v>
      </c>
      <c r="C6683" t="s">
        <v>279</v>
      </c>
      <c r="D6683" t="s">
        <v>337</v>
      </c>
      <c r="E6683">
        <v>6981.4</v>
      </c>
      <c r="F6683">
        <v>2.48</v>
      </c>
      <c r="G6683">
        <v>8.4499999999999993</v>
      </c>
      <c r="H6683">
        <v>9.5</v>
      </c>
      <c r="I6683">
        <v>8.99</v>
      </c>
      <c r="J6683">
        <v>8.89</v>
      </c>
    </row>
    <row r="6685" spans="1:10" x14ac:dyDescent="0.35">
      <c r="A6685" t="s">
        <v>236</v>
      </c>
      <c r="B6685">
        <v>11</v>
      </c>
      <c r="C6685" t="s">
        <v>279</v>
      </c>
      <c r="D6685" t="s">
        <v>338</v>
      </c>
      <c r="E6685">
        <v>1141.7</v>
      </c>
      <c r="F6685">
        <v>2.48</v>
      </c>
      <c r="G6685">
        <v>8.4499999999999993</v>
      </c>
      <c r="H6685">
        <v>9.5</v>
      </c>
      <c r="I6685">
        <v>8.99</v>
      </c>
      <c r="J6685">
        <v>8.89</v>
      </c>
    </row>
    <row r="6687" spans="1:10" x14ac:dyDescent="0.35">
      <c r="A6687" t="s">
        <v>236</v>
      </c>
      <c r="B6687">
        <v>12</v>
      </c>
      <c r="C6687" t="s">
        <v>279</v>
      </c>
      <c r="D6687" t="s">
        <v>339</v>
      </c>
      <c r="E6687">
        <v>7334.7</v>
      </c>
      <c r="F6687">
        <v>2.48</v>
      </c>
      <c r="G6687">
        <v>8.4499999999999993</v>
      </c>
      <c r="H6687">
        <v>9.5</v>
      </c>
      <c r="I6687">
        <v>8.99</v>
      </c>
      <c r="J6687">
        <v>8.89</v>
      </c>
    </row>
    <row r="6689" spans="1:10" x14ac:dyDescent="0.35">
      <c r="A6689" t="s">
        <v>236</v>
      </c>
      <c r="B6689">
        <v>13</v>
      </c>
      <c r="C6689" t="s">
        <v>279</v>
      </c>
      <c r="D6689" t="s">
        <v>340</v>
      </c>
      <c r="E6689">
        <v>1103.7</v>
      </c>
      <c r="F6689">
        <v>2.48</v>
      </c>
      <c r="G6689">
        <v>8.4499999999999993</v>
      </c>
      <c r="H6689">
        <v>9.5</v>
      </c>
      <c r="I6689">
        <v>8.99</v>
      </c>
      <c r="J6689">
        <v>8.89</v>
      </c>
    </row>
    <row r="6691" spans="1:10" x14ac:dyDescent="0.35">
      <c r="A6691" t="s">
        <v>236</v>
      </c>
      <c r="B6691">
        <v>14</v>
      </c>
      <c r="C6691" t="s">
        <v>279</v>
      </c>
      <c r="D6691" t="s">
        <v>341</v>
      </c>
      <c r="E6691">
        <v>7149.3</v>
      </c>
      <c r="F6691">
        <v>2.48</v>
      </c>
      <c r="G6691">
        <v>8.4499999999999993</v>
      </c>
      <c r="H6691">
        <v>9.5</v>
      </c>
      <c r="I6691">
        <v>8.99</v>
      </c>
      <c r="J6691">
        <v>8.89</v>
      </c>
    </row>
    <row r="6693" spans="1:10" x14ac:dyDescent="0.35">
      <c r="A6693" t="s">
        <v>236</v>
      </c>
      <c r="B6693">
        <v>15</v>
      </c>
      <c r="C6693" t="s">
        <v>279</v>
      </c>
      <c r="D6693" t="s">
        <v>342</v>
      </c>
      <c r="E6693">
        <v>686.3</v>
      </c>
      <c r="F6693">
        <v>2.48</v>
      </c>
      <c r="G6693">
        <v>8.4499999999999993</v>
      </c>
      <c r="H6693">
        <v>9.5</v>
      </c>
      <c r="I6693">
        <v>8.99</v>
      </c>
      <c r="J6693">
        <v>8.89</v>
      </c>
    </row>
    <row r="6695" spans="1:10" x14ac:dyDescent="0.35">
      <c r="A6695" t="s">
        <v>236</v>
      </c>
      <c r="B6695">
        <v>16</v>
      </c>
      <c r="C6695" t="s">
        <v>279</v>
      </c>
      <c r="D6695" t="s">
        <v>343</v>
      </c>
      <c r="E6695">
        <v>2900.8</v>
      </c>
      <c r="F6695">
        <v>2.48</v>
      </c>
      <c r="G6695">
        <v>8.4499999999999993</v>
      </c>
      <c r="H6695">
        <v>9.5</v>
      </c>
      <c r="I6695">
        <v>8.99</v>
      </c>
      <c r="J6695">
        <v>8.89</v>
      </c>
    </row>
    <row r="6697" spans="1:10" x14ac:dyDescent="0.35">
      <c r="A6697" t="s">
        <v>236</v>
      </c>
      <c r="B6697">
        <v>17</v>
      </c>
      <c r="C6697" t="s">
        <v>279</v>
      </c>
      <c r="D6697" t="s">
        <v>344</v>
      </c>
      <c r="E6697">
        <v>1130.8</v>
      </c>
      <c r="F6697">
        <v>2.48</v>
      </c>
      <c r="G6697">
        <v>8.4499999999999993</v>
      </c>
      <c r="H6697">
        <v>9.5</v>
      </c>
      <c r="I6697">
        <v>8.99</v>
      </c>
      <c r="J6697">
        <v>8.89</v>
      </c>
    </row>
    <row r="6699" spans="1:10" x14ac:dyDescent="0.35">
      <c r="A6699" t="s">
        <v>236</v>
      </c>
      <c r="B6699">
        <v>18</v>
      </c>
      <c r="C6699" t="s">
        <v>279</v>
      </c>
      <c r="D6699" t="s">
        <v>345</v>
      </c>
      <c r="E6699">
        <v>4562.8999999999996</v>
      </c>
      <c r="F6699">
        <v>2.48</v>
      </c>
      <c r="G6699">
        <v>8.4499999999999993</v>
      </c>
      <c r="H6699">
        <v>9.5</v>
      </c>
      <c r="I6699">
        <v>8.99</v>
      </c>
      <c r="J6699">
        <v>8.89</v>
      </c>
    </row>
    <row r="6701" spans="1:10" x14ac:dyDescent="0.35">
      <c r="A6701" t="s">
        <v>236</v>
      </c>
      <c r="B6701">
        <v>19</v>
      </c>
      <c r="C6701" t="s">
        <v>279</v>
      </c>
      <c r="D6701" t="s">
        <v>346</v>
      </c>
      <c r="E6701">
        <v>1136.4000000000001</v>
      </c>
      <c r="F6701">
        <v>2.48</v>
      </c>
      <c r="G6701">
        <v>8.4499999999999993</v>
      </c>
      <c r="H6701">
        <v>9.5</v>
      </c>
      <c r="I6701">
        <v>8.99</v>
      </c>
      <c r="J6701">
        <v>8.89</v>
      </c>
    </row>
    <row r="6703" spans="1:10" x14ac:dyDescent="0.35">
      <c r="A6703" t="s">
        <v>236</v>
      </c>
      <c r="B6703">
        <v>20</v>
      </c>
      <c r="C6703" t="s">
        <v>279</v>
      </c>
      <c r="D6703" t="s">
        <v>347</v>
      </c>
      <c r="E6703">
        <v>4584.1000000000004</v>
      </c>
      <c r="F6703">
        <v>2.48</v>
      </c>
      <c r="G6703">
        <v>8.4499999999999993</v>
      </c>
      <c r="H6703">
        <v>9.5</v>
      </c>
      <c r="I6703">
        <v>8.99</v>
      </c>
      <c r="J6703">
        <v>8.89</v>
      </c>
    </row>
    <row r="6705" spans="1:10" x14ac:dyDescent="0.35">
      <c r="A6705" t="s">
        <v>236</v>
      </c>
      <c r="B6705">
        <v>21</v>
      </c>
      <c r="C6705" t="s">
        <v>279</v>
      </c>
      <c r="D6705" t="s">
        <v>348</v>
      </c>
      <c r="E6705">
        <v>691.8</v>
      </c>
      <c r="F6705">
        <v>2.48</v>
      </c>
      <c r="G6705">
        <v>8.4499999999999993</v>
      </c>
      <c r="H6705">
        <v>9.5</v>
      </c>
      <c r="I6705">
        <v>8.99</v>
      </c>
      <c r="J6705">
        <v>8.89</v>
      </c>
    </row>
    <row r="6707" spans="1:10" x14ac:dyDescent="0.35">
      <c r="A6707" t="s">
        <v>236</v>
      </c>
      <c r="B6707">
        <v>22</v>
      </c>
      <c r="C6707" t="s">
        <v>279</v>
      </c>
      <c r="D6707" t="s">
        <v>349</v>
      </c>
      <c r="E6707">
        <v>2896.3</v>
      </c>
      <c r="F6707">
        <v>2.48</v>
      </c>
      <c r="G6707">
        <v>8.4499999999999993</v>
      </c>
      <c r="H6707">
        <v>9.5</v>
      </c>
      <c r="I6707">
        <v>8.99</v>
      </c>
      <c r="J6707">
        <v>8.89</v>
      </c>
    </row>
    <row r="6709" spans="1:10" x14ac:dyDescent="0.35">
      <c r="A6709" t="s">
        <v>236</v>
      </c>
      <c r="B6709">
        <v>23</v>
      </c>
      <c r="C6709" t="s">
        <v>279</v>
      </c>
      <c r="D6709" t="s">
        <v>350</v>
      </c>
      <c r="E6709">
        <v>1109.4000000000001</v>
      </c>
      <c r="F6709">
        <v>2.48</v>
      </c>
      <c r="G6709">
        <v>8.4499999999999993</v>
      </c>
      <c r="H6709">
        <v>9.5</v>
      </c>
      <c r="I6709">
        <v>8.99</v>
      </c>
      <c r="J6709">
        <v>8.89</v>
      </c>
    </row>
    <row r="6711" spans="1:10" x14ac:dyDescent="0.35">
      <c r="A6711" t="s">
        <v>236</v>
      </c>
      <c r="B6711">
        <v>24</v>
      </c>
      <c r="C6711" t="s">
        <v>279</v>
      </c>
      <c r="D6711" t="s">
        <v>351</v>
      </c>
      <c r="E6711">
        <v>7171.7</v>
      </c>
      <c r="F6711">
        <v>2.48</v>
      </c>
      <c r="G6711">
        <v>8.4499999999999993</v>
      </c>
      <c r="H6711">
        <v>9.5</v>
      </c>
      <c r="I6711">
        <v>8.99</v>
      </c>
      <c r="J6711">
        <v>8.89</v>
      </c>
    </row>
    <row r="6713" spans="1:10" x14ac:dyDescent="0.35">
      <c r="A6713" t="s">
        <v>239</v>
      </c>
      <c r="B6713">
        <v>1</v>
      </c>
      <c r="C6713" t="s">
        <v>279</v>
      </c>
      <c r="D6713" t="s">
        <v>328</v>
      </c>
      <c r="E6713">
        <v>1148.7</v>
      </c>
      <c r="F6713">
        <v>2.4900000000000002</v>
      </c>
      <c r="G6713">
        <v>8.49</v>
      </c>
      <c r="H6713">
        <v>9.5500000000000007</v>
      </c>
      <c r="I6713">
        <v>9.0299999999999994</v>
      </c>
      <c r="J6713">
        <v>8.9600000000000009</v>
      </c>
    </row>
    <row r="6715" spans="1:10" x14ac:dyDescent="0.35">
      <c r="A6715" t="s">
        <v>239</v>
      </c>
      <c r="B6715">
        <v>2</v>
      </c>
      <c r="C6715" t="s">
        <v>279</v>
      </c>
      <c r="D6715" t="s">
        <v>329</v>
      </c>
      <c r="E6715">
        <v>4138.2</v>
      </c>
      <c r="F6715">
        <v>2.48</v>
      </c>
      <c r="G6715">
        <v>8.4499999999999993</v>
      </c>
      <c r="H6715">
        <v>9.5</v>
      </c>
      <c r="I6715">
        <v>8.99</v>
      </c>
      <c r="J6715">
        <v>8.89</v>
      </c>
    </row>
    <row r="6717" spans="1:10" x14ac:dyDescent="0.35">
      <c r="A6717" t="s">
        <v>239</v>
      </c>
      <c r="B6717">
        <v>3</v>
      </c>
      <c r="C6717" t="s">
        <v>279</v>
      </c>
      <c r="D6717" t="s">
        <v>330</v>
      </c>
      <c r="E6717">
        <v>797</v>
      </c>
      <c r="F6717">
        <v>2.4900000000000002</v>
      </c>
      <c r="G6717">
        <v>8.5</v>
      </c>
      <c r="H6717">
        <v>9.5500000000000007</v>
      </c>
      <c r="I6717">
        <v>9.0299999999999994</v>
      </c>
      <c r="J6717">
        <v>8.9600000000000009</v>
      </c>
    </row>
    <row r="6719" spans="1:10" x14ac:dyDescent="0.35">
      <c r="A6719" t="s">
        <v>239</v>
      </c>
      <c r="B6719">
        <v>4</v>
      </c>
      <c r="C6719" t="s">
        <v>279</v>
      </c>
      <c r="D6719" t="s">
        <v>331</v>
      </c>
      <c r="E6719">
        <v>3592</v>
      </c>
      <c r="F6719">
        <v>2.48</v>
      </c>
      <c r="G6719">
        <v>8.4499999999999993</v>
      </c>
      <c r="H6719">
        <v>9.5</v>
      </c>
      <c r="I6719">
        <v>8.99</v>
      </c>
      <c r="J6719">
        <v>8.89</v>
      </c>
    </row>
    <row r="6721" spans="1:10" x14ac:dyDescent="0.35">
      <c r="A6721" t="s">
        <v>239</v>
      </c>
      <c r="B6721">
        <v>5</v>
      </c>
      <c r="C6721" t="s">
        <v>279</v>
      </c>
      <c r="D6721" t="s">
        <v>332</v>
      </c>
      <c r="E6721">
        <v>1173.5</v>
      </c>
      <c r="F6721">
        <v>2.4900000000000002</v>
      </c>
      <c r="G6721">
        <v>8.49</v>
      </c>
      <c r="H6721">
        <v>9.5399999999999991</v>
      </c>
      <c r="I6721">
        <v>9.0299999999999994</v>
      </c>
      <c r="J6721">
        <v>8.9499999999999993</v>
      </c>
    </row>
    <row r="6723" spans="1:10" x14ac:dyDescent="0.35">
      <c r="A6723" t="s">
        <v>239</v>
      </c>
      <c r="B6723">
        <v>6</v>
      </c>
      <c r="C6723" t="s">
        <v>279</v>
      </c>
      <c r="D6723" t="s">
        <v>333</v>
      </c>
      <c r="E6723">
        <v>3867.2</v>
      </c>
      <c r="F6723">
        <v>2.48</v>
      </c>
      <c r="G6723">
        <v>8.4499999999999993</v>
      </c>
      <c r="H6723">
        <v>9.5</v>
      </c>
      <c r="I6723">
        <v>8.99</v>
      </c>
      <c r="J6723">
        <v>8.89</v>
      </c>
    </row>
    <row r="6725" spans="1:10" x14ac:dyDescent="0.35">
      <c r="A6725" t="s">
        <v>239</v>
      </c>
      <c r="B6725">
        <v>7</v>
      </c>
      <c r="C6725" t="s">
        <v>279</v>
      </c>
      <c r="D6725" t="s">
        <v>334</v>
      </c>
      <c r="E6725">
        <v>1139.8</v>
      </c>
      <c r="F6725">
        <v>2.4900000000000002</v>
      </c>
      <c r="G6725">
        <v>8.49</v>
      </c>
      <c r="H6725">
        <v>9.5500000000000007</v>
      </c>
      <c r="I6725">
        <v>9.0299999999999994</v>
      </c>
      <c r="J6725">
        <v>8.9600000000000009</v>
      </c>
    </row>
    <row r="6727" spans="1:10" x14ac:dyDescent="0.35">
      <c r="A6727" t="s">
        <v>239</v>
      </c>
      <c r="B6727">
        <v>8</v>
      </c>
      <c r="C6727" t="s">
        <v>279</v>
      </c>
      <c r="D6727" t="s">
        <v>335</v>
      </c>
      <c r="E6727">
        <v>6827.9</v>
      </c>
      <c r="F6727">
        <v>2.48</v>
      </c>
      <c r="G6727">
        <v>8.4600000000000009</v>
      </c>
      <c r="H6727">
        <v>9.51</v>
      </c>
      <c r="I6727">
        <v>9</v>
      </c>
      <c r="J6727">
        <v>8.91</v>
      </c>
    </row>
    <row r="6729" spans="1:10" x14ac:dyDescent="0.35">
      <c r="A6729" t="s">
        <v>239</v>
      </c>
      <c r="B6729">
        <v>9</v>
      </c>
      <c r="C6729" t="s">
        <v>279</v>
      </c>
      <c r="D6729" t="s">
        <v>336</v>
      </c>
      <c r="E6729">
        <v>788.5</v>
      </c>
      <c r="F6729">
        <v>2.4900000000000002</v>
      </c>
      <c r="G6729">
        <v>8.5</v>
      </c>
      <c r="H6729">
        <v>9.5500000000000007</v>
      </c>
      <c r="I6729">
        <v>9.0299999999999994</v>
      </c>
      <c r="J6729">
        <v>8.9600000000000009</v>
      </c>
    </row>
    <row r="6731" spans="1:10" x14ac:dyDescent="0.35">
      <c r="A6731" t="s">
        <v>239</v>
      </c>
      <c r="B6731">
        <v>10</v>
      </c>
      <c r="C6731" t="s">
        <v>279</v>
      </c>
      <c r="D6731" t="s">
        <v>337</v>
      </c>
      <c r="E6731">
        <v>6404.8</v>
      </c>
      <c r="F6731">
        <v>2.48</v>
      </c>
      <c r="G6731">
        <v>8.4600000000000009</v>
      </c>
      <c r="H6731">
        <v>9.51</v>
      </c>
      <c r="I6731">
        <v>9</v>
      </c>
      <c r="J6731">
        <v>8.91</v>
      </c>
    </row>
    <row r="6733" spans="1:10" x14ac:dyDescent="0.35">
      <c r="A6733" t="s">
        <v>239</v>
      </c>
      <c r="B6733">
        <v>11</v>
      </c>
      <c r="C6733" t="s">
        <v>279</v>
      </c>
      <c r="D6733" t="s">
        <v>338</v>
      </c>
      <c r="E6733">
        <v>1164.5</v>
      </c>
      <c r="F6733">
        <v>2.4900000000000002</v>
      </c>
      <c r="G6733">
        <v>8.49</v>
      </c>
      <c r="H6733">
        <v>9.5399999999999991</v>
      </c>
      <c r="I6733">
        <v>9.0299999999999994</v>
      </c>
      <c r="J6733">
        <v>8.9499999999999993</v>
      </c>
    </row>
    <row r="6735" spans="1:10" x14ac:dyDescent="0.35">
      <c r="A6735" t="s">
        <v>239</v>
      </c>
      <c r="B6735">
        <v>12</v>
      </c>
      <c r="C6735" t="s">
        <v>279</v>
      </c>
      <c r="D6735" t="s">
        <v>339</v>
      </c>
      <c r="E6735">
        <v>6839.6</v>
      </c>
      <c r="F6735">
        <v>2.48</v>
      </c>
      <c r="G6735">
        <v>8.4600000000000009</v>
      </c>
      <c r="H6735">
        <v>9.51</v>
      </c>
      <c r="I6735">
        <v>9</v>
      </c>
      <c r="J6735">
        <v>8.91</v>
      </c>
    </row>
    <row r="6737" spans="1:10" x14ac:dyDescent="0.35">
      <c r="A6737" t="s">
        <v>239</v>
      </c>
      <c r="B6737">
        <v>13</v>
      </c>
      <c r="C6737" t="s">
        <v>279</v>
      </c>
      <c r="D6737" t="s">
        <v>340</v>
      </c>
      <c r="E6737">
        <v>1139.5999999999999</v>
      </c>
      <c r="F6737">
        <v>2.4900000000000002</v>
      </c>
      <c r="G6737">
        <v>8.49</v>
      </c>
      <c r="H6737">
        <v>9.5500000000000007</v>
      </c>
      <c r="I6737">
        <v>9.0299999999999994</v>
      </c>
      <c r="J6737">
        <v>8.9600000000000009</v>
      </c>
    </row>
    <row r="6739" spans="1:10" x14ac:dyDescent="0.35">
      <c r="A6739" t="s">
        <v>239</v>
      </c>
      <c r="B6739">
        <v>14</v>
      </c>
      <c r="C6739" t="s">
        <v>279</v>
      </c>
      <c r="D6739" t="s">
        <v>341</v>
      </c>
      <c r="E6739">
        <v>6701.9</v>
      </c>
      <c r="F6739">
        <v>2.48</v>
      </c>
      <c r="G6739">
        <v>8.4700000000000006</v>
      </c>
      <c r="H6739">
        <v>9.52</v>
      </c>
      <c r="I6739">
        <v>9</v>
      </c>
      <c r="J6739">
        <v>8.91</v>
      </c>
    </row>
    <row r="6741" spans="1:10" x14ac:dyDescent="0.35">
      <c r="A6741" t="s">
        <v>239</v>
      </c>
      <c r="B6741">
        <v>15</v>
      </c>
      <c r="C6741" t="s">
        <v>279</v>
      </c>
      <c r="D6741" t="s">
        <v>342</v>
      </c>
      <c r="E6741">
        <v>788.2</v>
      </c>
      <c r="F6741">
        <v>2.4900000000000002</v>
      </c>
      <c r="G6741">
        <v>8.5</v>
      </c>
      <c r="H6741">
        <v>9.5500000000000007</v>
      </c>
      <c r="I6741">
        <v>9.0399999999999991</v>
      </c>
      <c r="J6741">
        <v>8.9600000000000009</v>
      </c>
    </row>
    <row r="6743" spans="1:10" x14ac:dyDescent="0.35">
      <c r="A6743" t="s">
        <v>239</v>
      </c>
      <c r="B6743">
        <v>16</v>
      </c>
      <c r="C6743" t="s">
        <v>279</v>
      </c>
      <c r="D6743" t="s">
        <v>343</v>
      </c>
      <c r="E6743">
        <v>2903.6</v>
      </c>
      <c r="F6743">
        <v>2.4900000000000002</v>
      </c>
      <c r="G6743">
        <v>8.48</v>
      </c>
      <c r="H6743">
        <v>9.5299999999999994</v>
      </c>
      <c r="I6743">
        <v>9.02</v>
      </c>
      <c r="J6743">
        <v>8.94</v>
      </c>
    </row>
    <row r="6745" spans="1:10" x14ac:dyDescent="0.35">
      <c r="A6745" t="s">
        <v>239</v>
      </c>
      <c r="B6745">
        <v>17</v>
      </c>
      <c r="C6745" t="s">
        <v>279</v>
      </c>
      <c r="D6745" t="s">
        <v>344</v>
      </c>
      <c r="E6745">
        <v>1169.5</v>
      </c>
      <c r="F6745">
        <v>2.4900000000000002</v>
      </c>
      <c r="G6745">
        <v>8.49</v>
      </c>
      <c r="H6745">
        <v>9.5399999999999991</v>
      </c>
      <c r="I6745">
        <v>9.0299999999999994</v>
      </c>
      <c r="J6745">
        <v>8.9499999999999993</v>
      </c>
    </row>
    <row r="6747" spans="1:10" x14ac:dyDescent="0.35">
      <c r="A6747" t="s">
        <v>239</v>
      </c>
      <c r="B6747">
        <v>18</v>
      </c>
      <c r="C6747" t="s">
        <v>279</v>
      </c>
      <c r="D6747" t="s">
        <v>345</v>
      </c>
      <c r="E6747">
        <v>4985.6000000000004</v>
      </c>
      <c r="F6747">
        <v>2.48</v>
      </c>
      <c r="G6747">
        <v>8.4499999999999993</v>
      </c>
      <c r="H6747">
        <v>9.5</v>
      </c>
      <c r="I6747">
        <v>8.99</v>
      </c>
      <c r="J6747">
        <v>8.89</v>
      </c>
    </row>
    <row r="6749" spans="1:10" x14ac:dyDescent="0.35">
      <c r="A6749" t="s">
        <v>239</v>
      </c>
      <c r="B6749">
        <v>19</v>
      </c>
      <c r="C6749" t="s">
        <v>279</v>
      </c>
      <c r="D6749" t="s">
        <v>346</v>
      </c>
      <c r="E6749">
        <v>1172.8</v>
      </c>
      <c r="F6749">
        <v>2.4900000000000002</v>
      </c>
      <c r="G6749">
        <v>8.49</v>
      </c>
      <c r="H6749">
        <v>9.5399999999999991</v>
      </c>
      <c r="I6749">
        <v>9.0299999999999994</v>
      </c>
      <c r="J6749">
        <v>8.9499999999999993</v>
      </c>
    </row>
    <row r="6751" spans="1:10" x14ac:dyDescent="0.35">
      <c r="A6751" t="s">
        <v>239</v>
      </c>
      <c r="B6751">
        <v>20</v>
      </c>
      <c r="C6751" t="s">
        <v>279</v>
      </c>
      <c r="D6751" t="s">
        <v>347</v>
      </c>
      <c r="E6751">
        <v>5019</v>
      </c>
      <c r="F6751">
        <v>2.48</v>
      </c>
      <c r="G6751">
        <v>8.4499999999999993</v>
      </c>
      <c r="H6751">
        <v>9.5</v>
      </c>
      <c r="I6751">
        <v>8.99</v>
      </c>
      <c r="J6751">
        <v>8.89</v>
      </c>
    </row>
    <row r="6753" spans="1:10" x14ac:dyDescent="0.35">
      <c r="A6753" t="s">
        <v>239</v>
      </c>
      <c r="B6753">
        <v>21</v>
      </c>
      <c r="C6753" t="s">
        <v>279</v>
      </c>
      <c r="D6753" t="s">
        <v>348</v>
      </c>
      <c r="E6753">
        <v>791.3</v>
      </c>
      <c r="F6753">
        <v>2.4900000000000002</v>
      </c>
      <c r="G6753">
        <v>8.5</v>
      </c>
      <c r="H6753">
        <v>9.5500000000000007</v>
      </c>
      <c r="I6753">
        <v>9.0299999999999994</v>
      </c>
      <c r="J6753">
        <v>8.9600000000000009</v>
      </c>
    </row>
    <row r="6755" spans="1:10" x14ac:dyDescent="0.35">
      <c r="A6755" t="s">
        <v>239</v>
      </c>
      <c r="B6755">
        <v>22</v>
      </c>
      <c r="C6755" t="s">
        <v>279</v>
      </c>
      <c r="D6755" t="s">
        <v>349</v>
      </c>
      <c r="E6755">
        <v>2913.8</v>
      </c>
      <c r="F6755">
        <v>2.4900000000000002</v>
      </c>
      <c r="G6755">
        <v>8.48</v>
      </c>
      <c r="H6755">
        <v>9.5299999999999994</v>
      </c>
      <c r="I6755">
        <v>9.02</v>
      </c>
      <c r="J6755">
        <v>8.94</v>
      </c>
    </row>
    <row r="6757" spans="1:10" x14ac:dyDescent="0.35">
      <c r="A6757" t="s">
        <v>239</v>
      </c>
      <c r="B6757">
        <v>23</v>
      </c>
      <c r="C6757" t="s">
        <v>279</v>
      </c>
      <c r="D6757" t="s">
        <v>350</v>
      </c>
      <c r="E6757">
        <v>1142.9000000000001</v>
      </c>
      <c r="F6757">
        <v>2.4900000000000002</v>
      </c>
      <c r="G6757">
        <v>8.49</v>
      </c>
      <c r="H6757">
        <v>9.5500000000000007</v>
      </c>
      <c r="I6757">
        <v>9.0299999999999994</v>
      </c>
      <c r="J6757">
        <v>8.9600000000000009</v>
      </c>
    </row>
    <row r="6759" spans="1:10" x14ac:dyDescent="0.35">
      <c r="A6759" t="s">
        <v>239</v>
      </c>
      <c r="B6759">
        <v>24</v>
      </c>
      <c r="C6759" t="s">
        <v>279</v>
      </c>
      <c r="D6759" t="s">
        <v>351</v>
      </c>
      <c r="E6759">
        <v>6727.3</v>
      </c>
      <c r="F6759">
        <v>2.48</v>
      </c>
      <c r="G6759">
        <v>8.4700000000000006</v>
      </c>
      <c r="H6759">
        <v>9.52</v>
      </c>
      <c r="I6759">
        <v>9</v>
      </c>
      <c r="J6759">
        <v>8.91</v>
      </c>
    </row>
    <row r="6761" spans="1:10" x14ac:dyDescent="0.35">
      <c r="A6761" t="s">
        <v>242</v>
      </c>
      <c r="B6761">
        <v>1</v>
      </c>
      <c r="C6761" t="s">
        <v>279</v>
      </c>
      <c r="D6761" t="s">
        <v>328</v>
      </c>
      <c r="E6761">
        <v>984.3</v>
      </c>
      <c r="F6761">
        <v>2.56</v>
      </c>
      <c r="G6761">
        <v>8.74</v>
      </c>
      <c r="H6761">
        <v>9.84</v>
      </c>
      <c r="I6761">
        <v>9.31</v>
      </c>
      <c r="J6761">
        <v>9.36</v>
      </c>
    </row>
    <row r="6763" spans="1:10" x14ac:dyDescent="0.35">
      <c r="A6763" t="s">
        <v>242</v>
      </c>
      <c r="B6763">
        <v>2</v>
      </c>
      <c r="C6763" t="s">
        <v>279</v>
      </c>
      <c r="D6763" t="s">
        <v>329</v>
      </c>
      <c r="E6763">
        <v>3956.8</v>
      </c>
      <c r="F6763">
        <v>2.54</v>
      </c>
      <c r="G6763">
        <v>8.66</v>
      </c>
      <c r="H6763">
        <v>9.75</v>
      </c>
      <c r="I6763">
        <v>9.23</v>
      </c>
      <c r="J6763">
        <v>9.24</v>
      </c>
    </row>
    <row r="6765" spans="1:10" x14ac:dyDescent="0.35">
      <c r="A6765" t="s">
        <v>242</v>
      </c>
      <c r="B6765">
        <v>3</v>
      </c>
      <c r="C6765" t="s">
        <v>279</v>
      </c>
      <c r="D6765" t="s">
        <v>330</v>
      </c>
      <c r="E6765">
        <v>873.3</v>
      </c>
      <c r="F6765">
        <v>2.56</v>
      </c>
      <c r="G6765">
        <v>8.75</v>
      </c>
      <c r="H6765">
        <v>9.86</v>
      </c>
      <c r="I6765">
        <v>9.32</v>
      </c>
      <c r="J6765">
        <v>9.3800000000000008</v>
      </c>
    </row>
    <row r="6767" spans="1:10" x14ac:dyDescent="0.35">
      <c r="A6767" t="s">
        <v>242</v>
      </c>
      <c r="B6767">
        <v>4</v>
      </c>
      <c r="C6767" t="s">
        <v>279</v>
      </c>
      <c r="D6767" t="s">
        <v>331</v>
      </c>
      <c r="E6767">
        <v>3558.2</v>
      </c>
      <c r="F6767">
        <v>2.52</v>
      </c>
      <c r="G6767">
        <v>8.61</v>
      </c>
      <c r="H6767">
        <v>9.69</v>
      </c>
      <c r="I6767">
        <v>9.17</v>
      </c>
      <c r="J6767">
        <v>9.15</v>
      </c>
    </row>
    <row r="6769" spans="1:10" x14ac:dyDescent="0.35">
      <c r="A6769" t="s">
        <v>242</v>
      </c>
      <c r="B6769">
        <v>5</v>
      </c>
      <c r="C6769" t="s">
        <v>279</v>
      </c>
      <c r="D6769" t="s">
        <v>332</v>
      </c>
      <c r="E6769">
        <v>1152</v>
      </c>
      <c r="F6769">
        <v>2.58</v>
      </c>
      <c r="G6769">
        <v>8.81</v>
      </c>
      <c r="H6769">
        <v>9.93</v>
      </c>
      <c r="I6769">
        <v>9.4</v>
      </c>
      <c r="J6769">
        <v>9.49</v>
      </c>
    </row>
    <row r="6771" spans="1:10" x14ac:dyDescent="0.35">
      <c r="A6771" t="s">
        <v>242</v>
      </c>
      <c r="B6771">
        <v>6</v>
      </c>
      <c r="C6771" t="s">
        <v>279</v>
      </c>
      <c r="D6771" t="s">
        <v>333</v>
      </c>
      <c r="E6771">
        <v>3930.9</v>
      </c>
      <c r="F6771">
        <v>2.5499999999999998</v>
      </c>
      <c r="G6771">
        <v>8.69</v>
      </c>
      <c r="H6771">
        <v>9.7899999999999991</v>
      </c>
      <c r="I6771">
        <v>9.26</v>
      </c>
      <c r="J6771">
        <v>9.2799999999999994</v>
      </c>
    </row>
    <row r="6773" spans="1:10" x14ac:dyDescent="0.35">
      <c r="A6773" t="s">
        <v>242</v>
      </c>
      <c r="B6773">
        <v>7</v>
      </c>
      <c r="C6773" t="s">
        <v>279</v>
      </c>
      <c r="D6773" t="s">
        <v>334</v>
      </c>
      <c r="E6773">
        <v>979.3</v>
      </c>
      <c r="F6773">
        <v>2.56</v>
      </c>
      <c r="G6773">
        <v>8.74</v>
      </c>
      <c r="H6773">
        <v>9.84</v>
      </c>
      <c r="I6773">
        <v>9.31</v>
      </c>
      <c r="J6773">
        <v>9.36</v>
      </c>
    </row>
    <row r="6775" spans="1:10" x14ac:dyDescent="0.35">
      <c r="A6775" t="s">
        <v>242</v>
      </c>
      <c r="B6775">
        <v>8</v>
      </c>
      <c r="C6775" t="s">
        <v>279</v>
      </c>
      <c r="D6775" t="s">
        <v>335</v>
      </c>
      <c r="E6775">
        <v>7284</v>
      </c>
      <c r="F6775">
        <v>2.52</v>
      </c>
      <c r="G6775">
        <v>8.61</v>
      </c>
      <c r="H6775">
        <v>9.6999999999999993</v>
      </c>
      <c r="I6775">
        <v>9.17</v>
      </c>
      <c r="J6775">
        <v>9.16</v>
      </c>
    </row>
    <row r="6777" spans="1:10" x14ac:dyDescent="0.35">
      <c r="A6777" t="s">
        <v>242</v>
      </c>
      <c r="B6777">
        <v>9</v>
      </c>
      <c r="C6777" t="s">
        <v>279</v>
      </c>
      <c r="D6777" t="s">
        <v>336</v>
      </c>
      <c r="E6777">
        <v>867</v>
      </c>
      <c r="F6777">
        <v>2.56</v>
      </c>
      <c r="G6777">
        <v>8.75</v>
      </c>
      <c r="H6777">
        <v>9.86</v>
      </c>
      <c r="I6777">
        <v>9.33</v>
      </c>
      <c r="J6777">
        <v>9.3800000000000008</v>
      </c>
    </row>
    <row r="6779" spans="1:10" x14ac:dyDescent="0.35">
      <c r="A6779" t="s">
        <v>242</v>
      </c>
      <c r="B6779">
        <v>10</v>
      </c>
      <c r="C6779" t="s">
        <v>279</v>
      </c>
      <c r="D6779" t="s">
        <v>337</v>
      </c>
      <c r="E6779">
        <v>6936.3</v>
      </c>
      <c r="F6779">
        <v>2.52</v>
      </c>
      <c r="G6779">
        <v>8.61</v>
      </c>
      <c r="H6779">
        <v>9.69</v>
      </c>
      <c r="I6779">
        <v>9.17</v>
      </c>
      <c r="J6779">
        <v>9.15</v>
      </c>
    </row>
    <row r="6781" spans="1:10" x14ac:dyDescent="0.35">
      <c r="A6781" t="s">
        <v>242</v>
      </c>
      <c r="B6781">
        <v>11</v>
      </c>
      <c r="C6781" t="s">
        <v>279</v>
      </c>
      <c r="D6781" t="s">
        <v>338</v>
      </c>
      <c r="E6781">
        <v>1146.3</v>
      </c>
      <c r="F6781">
        <v>2.58</v>
      </c>
      <c r="G6781">
        <v>8.81</v>
      </c>
      <c r="H6781">
        <v>9.93</v>
      </c>
      <c r="I6781">
        <v>9.4</v>
      </c>
      <c r="J6781">
        <v>9.49</v>
      </c>
    </row>
    <row r="6783" spans="1:10" x14ac:dyDescent="0.35">
      <c r="A6783" t="s">
        <v>242</v>
      </c>
      <c r="B6783">
        <v>12</v>
      </c>
      <c r="C6783" t="s">
        <v>279</v>
      </c>
      <c r="D6783" t="s">
        <v>339</v>
      </c>
      <c r="E6783">
        <v>7291.4</v>
      </c>
      <c r="F6783">
        <v>2.52</v>
      </c>
      <c r="G6783">
        <v>8.61</v>
      </c>
      <c r="H6783">
        <v>9.69</v>
      </c>
      <c r="I6783">
        <v>9.17</v>
      </c>
      <c r="J6783">
        <v>9.16</v>
      </c>
    </row>
    <row r="6785" spans="1:10" x14ac:dyDescent="0.35">
      <c r="A6785" t="s">
        <v>242</v>
      </c>
      <c r="B6785">
        <v>13</v>
      </c>
      <c r="C6785" t="s">
        <v>279</v>
      </c>
      <c r="D6785" t="s">
        <v>340</v>
      </c>
      <c r="E6785">
        <v>977.1</v>
      </c>
      <c r="F6785">
        <v>2.56</v>
      </c>
      <c r="G6785">
        <v>8.74</v>
      </c>
      <c r="H6785">
        <v>9.84</v>
      </c>
      <c r="I6785">
        <v>9.31</v>
      </c>
      <c r="J6785">
        <v>9.36</v>
      </c>
    </row>
    <row r="6787" spans="1:10" x14ac:dyDescent="0.35">
      <c r="A6787" t="s">
        <v>242</v>
      </c>
      <c r="B6787">
        <v>14</v>
      </c>
      <c r="C6787" t="s">
        <v>279</v>
      </c>
      <c r="D6787" t="s">
        <v>341</v>
      </c>
      <c r="E6787">
        <v>7087.4</v>
      </c>
      <c r="F6787">
        <v>2.52</v>
      </c>
      <c r="G6787">
        <v>8.61</v>
      </c>
      <c r="H6787">
        <v>9.69</v>
      </c>
      <c r="I6787">
        <v>9.17</v>
      </c>
      <c r="J6787">
        <v>9.15</v>
      </c>
    </row>
    <row r="6789" spans="1:10" x14ac:dyDescent="0.35">
      <c r="A6789" t="s">
        <v>242</v>
      </c>
      <c r="B6789">
        <v>15</v>
      </c>
      <c r="C6789" t="s">
        <v>279</v>
      </c>
      <c r="D6789" t="s">
        <v>342</v>
      </c>
      <c r="E6789">
        <v>866.2</v>
      </c>
      <c r="F6789">
        <v>2.56</v>
      </c>
      <c r="G6789">
        <v>8.75</v>
      </c>
      <c r="H6789">
        <v>9.86</v>
      </c>
      <c r="I6789">
        <v>9.33</v>
      </c>
      <c r="J6789">
        <v>9.3800000000000008</v>
      </c>
    </row>
    <row r="6791" spans="1:10" x14ac:dyDescent="0.35">
      <c r="A6791" t="s">
        <v>242</v>
      </c>
      <c r="B6791">
        <v>16</v>
      </c>
      <c r="C6791" t="s">
        <v>279</v>
      </c>
      <c r="D6791" t="s">
        <v>343</v>
      </c>
      <c r="E6791">
        <v>3368.7</v>
      </c>
      <c r="F6791">
        <v>2.54</v>
      </c>
      <c r="G6791">
        <v>8.65</v>
      </c>
      <c r="H6791">
        <v>9.74</v>
      </c>
      <c r="I6791">
        <v>9.2100000000000009</v>
      </c>
      <c r="J6791">
        <v>9.2200000000000006</v>
      </c>
    </row>
    <row r="6793" spans="1:10" x14ac:dyDescent="0.35">
      <c r="A6793" t="s">
        <v>242</v>
      </c>
      <c r="B6793">
        <v>17</v>
      </c>
      <c r="C6793" t="s">
        <v>279</v>
      </c>
      <c r="D6793" t="s">
        <v>344</v>
      </c>
      <c r="E6793">
        <v>1154.8</v>
      </c>
      <c r="F6793">
        <v>2.58</v>
      </c>
      <c r="G6793">
        <v>8.81</v>
      </c>
      <c r="H6793">
        <v>9.93</v>
      </c>
      <c r="I6793">
        <v>9.4</v>
      </c>
      <c r="J6793">
        <v>9.49</v>
      </c>
    </row>
    <row r="6795" spans="1:10" x14ac:dyDescent="0.35">
      <c r="A6795" t="s">
        <v>242</v>
      </c>
      <c r="B6795">
        <v>18</v>
      </c>
      <c r="C6795" t="s">
        <v>279</v>
      </c>
      <c r="D6795" t="s">
        <v>345</v>
      </c>
      <c r="E6795">
        <v>4901.6000000000004</v>
      </c>
      <c r="F6795">
        <v>2.5099999999999998</v>
      </c>
      <c r="G6795">
        <v>8.57</v>
      </c>
      <c r="H6795">
        <v>9.65</v>
      </c>
      <c r="I6795">
        <v>9.1199999999999992</v>
      </c>
      <c r="J6795">
        <v>9.09</v>
      </c>
    </row>
    <row r="6797" spans="1:10" x14ac:dyDescent="0.35">
      <c r="A6797" t="s">
        <v>242</v>
      </c>
      <c r="B6797">
        <v>19</v>
      </c>
      <c r="C6797" t="s">
        <v>279</v>
      </c>
      <c r="D6797" t="s">
        <v>346</v>
      </c>
      <c r="E6797">
        <v>1151.5999999999999</v>
      </c>
      <c r="F6797">
        <v>2.58</v>
      </c>
      <c r="G6797">
        <v>8.81</v>
      </c>
      <c r="H6797">
        <v>9.93</v>
      </c>
      <c r="I6797">
        <v>9.4</v>
      </c>
      <c r="J6797">
        <v>9.49</v>
      </c>
    </row>
    <row r="6799" spans="1:10" x14ac:dyDescent="0.35">
      <c r="A6799" t="s">
        <v>242</v>
      </c>
      <c r="B6799">
        <v>20</v>
      </c>
      <c r="C6799" t="s">
        <v>279</v>
      </c>
      <c r="D6799" t="s">
        <v>347</v>
      </c>
      <c r="E6799">
        <v>4963.5</v>
      </c>
      <c r="F6799">
        <v>2.5099999999999998</v>
      </c>
      <c r="G6799">
        <v>8.57</v>
      </c>
      <c r="H6799">
        <v>9.64</v>
      </c>
      <c r="I6799">
        <v>9.1199999999999992</v>
      </c>
      <c r="J6799">
        <v>9.08</v>
      </c>
    </row>
    <row r="6801" spans="1:10" x14ac:dyDescent="0.35">
      <c r="A6801" t="s">
        <v>242</v>
      </c>
      <c r="B6801">
        <v>21</v>
      </c>
      <c r="C6801" t="s">
        <v>279</v>
      </c>
      <c r="D6801" t="s">
        <v>348</v>
      </c>
      <c r="E6801">
        <v>865.1</v>
      </c>
      <c r="F6801">
        <v>2.56</v>
      </c>
      <c r="G6801">
        <v>8.75</v>
      </c>
      <c r="H6801">
        <v>9.86</v>
      </c>
      <c r="I6801">
        <v>9.33</v>
      </c>
      <c r="J6801">
        <v>9.3800000000000008</v>
      </c>
    </row>
    <row r="6803" spans="1:10" x14ac:dyDescent="0.35">
      <c r="A6803" t="s">
        <v>242</v>
      </c>
      <c r="B6803">
        <v>22</v>
      </c>
      <c r="C6803" t="s">
        <v>279</v>
      </c>
      <c r="D6803" t="s">
        <v>349</v>
      </c>
      <c r="E6803">
        <v>3379.4</v>
      </c>
      <c r="F6803">
        <v>2.54</v>
      </c>
      <c r="G6803">
        <v>8.65</v>
      </c>
      <c r="H6803">
        <v>9.74</v>
      </c>
      <c r="I6803">
        <v>9.2100000000000009</v>
      </c>
      <c r="J6803">
        <v>9.2200000000000006</v>
      </c>
    </row>
    <row r="6805" spans="1:10" x14ac:dyDescent="0.35">
      <c r="A6805" t="s">
        <v>242</v>
      </c>
      <c r="B6805">
        <v>23</v>
      </c>
      <c r="C6805" t="s">
        <v>279</v>
      </c>
      <c r="D6805" t="s">
        <v>350</v>
      </c>
      <c r="E6805">
        <v>974.1</v>
      </c>
      <c r="F6805">
        <v>2.56</v>
      </c>
      <c r="G6805">
        <v>8.74</v>
      </c>
      <c r="H6805">
        <v>9.84</v>
      </c>
      <c r="I6805">
        <v>9.31</v>
      </c>
      <c r="J6805">
        <v>9.36</v>
      </c>
    </row>
    <row r="6807" spans="1:10" x14ac:dyDescent="0.35">
      <c r="A6807" t="s">
        <v>242</v>
      </c>
      <c r="B6807">
        <v>24</v>
      </c>
      <c r="C6807" t="s">
        <v>279</v>
      </c>
      <c r="D6807" t="s">
        <v>351</v>
      </c>
      <c r="E6807">
        <v>7122.9</v>
      </c>
      <c r="F6807">
        <v>2.52</v>
      </c>
      <c r="G6807">
        <v>8.61</v>
      </c>
      <c r="H6807">
        <v>9.69</v>
      </c>
      <c r="I6807">
        <v>9.16</v>
      </c>
      <c r="J6807">
        <v>9.14</v>
      </c>
    </row>
    <row r="6809" spans="1:10" x14ac:dyDescent="0.35">
      <c r="A6809" t="s">
        <v>245</v>
      </c>
      <c r="B6809">
        <v>1</v>
      </c>
      <c r="C6809" t="s">
        <v>279</v>
      </c>
      <c r="D6809" t="s">
        <v>328</v>
      </c>
      <c r="E6809">
        <v>1439.9</v>
      </c>
      <c r="F6809">
        <v>2.58</v>
      </c>
      <c r="G6809">
        <v>8.81</v>
      </c>
      <c r="H6809">
        <v>9.94</v>
      </c>
      <c r="I6809">
        <v>9.4</v>
      </c>
      <c r="J6809">
        <v>9.49</v>
      </c>
    </row>
    <row r="6811" spans="1:10" x14ac:dyDescent="0.35">
      <c r="A6811" t="s">
        <v>245</v>
      </c>
      <c r="B6811">
        <v>2</v>
      </c>
      <c r="C6811" t="s">
        <v>279</v>
      </c>
      <c r="D6811" t="s">
        <v>329</v>
      </c>
      <c r="E6811">
        <v>4996.3</v>
      </c>
      <c r="F6811">
        <v>2.56</v>
      </c>
      <c r="G6811">
        <v>8.74</v>
      </c>
      <c r="H6811">
        <v>9.84</v>
      </c>
      <c r="I6811">
        <v>9.31</v>
      </c>
      <c r="J6811">
        <v>9.36</v>
      </c>
    </row>
    <row r="6813" spans="1:10" x14ac:dyDescent="0.35">
      <c r="A6813" t="s">
        <v>245</v>
      </c>
      <c r="B6813">
        <v>3</v>
      </c>
      <c r="C6813" t="s">
        <v>279</v>
      </c>
      <c r="D6813" t="s">
        <v>330</v>
      </c>
      <c r="E6813">
        <v>1164.0999999999999</v>
      </c>
      <c r="F6813">
        <v>2.5499999999999998</v>
      </c>
      <c r="G6813">
        <v>8.6999999999999993</v>
      </c>
      <c r="H6813">
        <v>9.7899999999999991</v>
      </c>
      <c r="I6813">
        <v>9.26</v>
      </c>
      <c r="J6813">
        <v>9.2899999999999991</v>
      </c>
    </row>
    <row r="6815" spans="1:10" x14ac:dyDescent="0.35">
      <c r="A6815" t="s">
        <v>245</v>
      </c>
      <c r="B6815">
        <v>4</v>
      </c>
      <c r="C6815" t="s">
        <v>279</v>
      </c>
      <c r="D6815" t="s">
        <v>331</v>
      </c>
      <c r="E6815">
        <v>4226.7</v>
      </c>
      <c r="F6815">
        <v>2.5499999999999998</v>
      </c>
      <c r="G6815">
        <v>8.6999999999999993</v>
      </c>
      <c r="H6815">
        <v>9.8000000000000007</v>
      </c>
      <c r="I6815">
        <v>9.27</v>
      </c>
      <c r="J6815">
        <v>9.2899999999999991</v>
      </c>
    </row>
    <row r="6817" spans="1:10" x14ac:dyDescent="0.35">
      <c r="A6817" t="s">
        <v>245</v>
      </c>
      <c r="B6817">
        <v>5</v>
      </c>
      <c r="C6817" t="s">
        <v>279</v>
      </c>
      <c r="D6817" t="s">
        <v>332</v>
      </c>
      <c r="E6817">
        <v>1544.1</v>
      </c>
      <c r="F6817">
        <v>2.57</v>
      </c>
      <c r="G6817">
        <v>8.7799999999999994</v>
      </c>
      <c r="H6817">
        <v>9.89</v>
      </c>
      <c r="I6817">
        <v>9.36</v>
      </c>
      <c r="J6817">
        <v>9.43</v>
      </c>
    </row>
    <row r="6819" spans="1:10" x14ac:dyDescent="0.35">
      <c r="A6819" t="s">
        <v>245</v>
      </c>
      <c r="B6819">
        <v>6</v>
      </c>
      <c r="C6819" t="s">
        <v>279</v>
      </c>
      <c r="D6819" t="s">
        <v>333</v>
      </c>
      <c r="E6819">
        <v>5062</v>
      </c>
      <c r="F6819">
        <v>2.56</v>
      </c>
      <c r="G6819">
        <v>8.74</v>
      </c>
      <c r="H6819">
        <v>9.85</v>
      </c>
      <c r="I6819">
        <v>9.31</v>
      </c>
      <c r="J6819">
        <v>9.3699999999999992</v>
      </c>
    </row>
    <row r="6821" spans="1:10" x14ac:dyDescent="0.35">
      <c r="A6821" t="s">
        <v>245</v>
      </c>
      <c r="B6821">
        <v>7</v>
      </c>
      <c r="C6821" t="s">
        <v>279</v>
      </c>
      <c r="D6821" t="s">
        <v>334</v>
      </c>
      <c r="E6821">
        <v>1432.4</v>
      </c>
      <c r="F6821">
        <v>2.58</v>
      </c>
      <c r="G6821">
        <v>8.81</v>
      </c>
      <c r="H6821">
        <v>9.93</v>
      </c>
      <c r="I6821">
        <v>9.39</v>
      </c>
      <c r="J6821">
        <v>9.48</v>
      </c>
    </row>
    <row r="6823" spans="1:10" x14ac:dyDescent="0.35">
      <c r="A6823" t="s">
        <v>245</v>
      </c>
      <c r="B6823">
        <v>8</v>
      </c>
      <c r="C6823" t="s">
        <v>279</v>
      </c>
      <c r="D6823" t="s">
        <v>335</v>
      </c>
      <c r="E6823">
        <v>8817.5</v>
      </c>
      <c r="F6823">
        <v>2.5299999999999998</v>
      </c>
      <c r="G6823">
        <v>8.65</v>
      </c>
      <c r="H6823">
        <v>9.73</v>
      </c>
      <c r="I6823">
        <v>9.2100000000000009</v>
      </c>
      <c r="J6823">
        <v>9.2100000000000009</v>
      </c>
    </row>
    <row r="6825" spans="1:10" x14ac:dyDescent="0.35">
      <c r="A6825" t="s">
        <v>245</v>
      </c>
      <c r="B6825">
        <v>9</v>
      </c>
      <c r="C6825" t="s">
        <v>279</v>
      </c>
      <c r="D6825" t="s">
        <v>336</v>
      </c>
      <c r="E6825">
        <v>1159</v>
      </c>
      <c r="F6825">
        <v>2.5499999999999998</v>
      </c>
      <c r="G6825">
        <v>8.69</v>
      </c>
      <c r="H6825">
        <v>9.7899999999999991</v>
      </c>
      <c r="I6825">
        <v>9.26</v>
      </c>
      <c r="J6825">
        <v>9.2899999999999991</v>
      </c>
    </row>
    <row r="6827" spans="1:10" x14ac:dyDescent="0.35">
      <c r="A6827" t="s">
        <v>245</v>
      </c>
      <c r="B6827">
        <v>10</v>
      </c>
      <c r="C6827" t="s">
        <v>279</v>
      </c>
      <c r="D6827" t="s">
        <v>337</v>
      </c>
      <c r="E6827">
        <v>8231.5</v>
      </c>
      <c r="F6827">
        <v>2.5299999999999998</v>
      </c>
      <c r="G6827">
        <v>8.64</v>
      </c>
      <c r="H6827">
        <v>9.73</v>
      </c>
      <c r="I6827">
        <v>9.1999999999999993</v>
      </c>
      <c r="J6827">
        <v>9.1999999999999993</v>
      </c>
    </row>
    <row r="6829" spans="1:10" x14ac:dyDescent="0.35">
      <c r="A6829" t="s">
        <v>245</v>
      </c>
      <c r="B6829">
        <v>11</v>
      </c>
      <c r="C6829" t="s">
        <v>279</v>
      </c>
      <c r="D6829" t="s">
        <v>338</v>
      </c>
      <c r="E6829">
        <v>1537.4</v>
      </c>
      <c r="F6829">
        <v>2.57</v>
      </c>
      <c r="G6829">
        <v>8.7799999999999994</v>
      </c>
      <c r="H6829">
        <v>9.89</v>
      </c>
      <c r="I6829">
        <v>9.36</v>
      </c>
      <c r="J6829">
        <v>9.43</v>
      </c>
    </row>
    <row r="6831" spans="1:10" x14ac:dyDescent="0.35">
      <c r="A6831" t="s">
        <v>245</v>
      </c>
      <c r="B6831">
        <v>12</v>
      </c>
      <c r="C6831" t="s">
        <v>279</v>
      </c>
      <c r="D6831" t="s">
        <v>339</v>
      </c>
      <c r="E6831">
        <v>8827.4</v>
      </c>
      <c r="F6831">
        <v>2.5299999999999998</v>
      </c>
      <c r="G6831">
        <v>8.64</v>
      </c>
      <c r="H6831">
        <v>9.7200000000000006</v>
      </c>
      <c r="I6831">
        <v>9.1999999999999993</v>
      </c>
      <c r="J6831">
        <v>9.1999999999999993</v>
      </c>
    </row>
    <row r="6833" spans="1:10" x14ac:dyDescent="0.35">
      <c r="A6833" t="s">
        <v>245</v>
      </c>
      <c r="B6833">
        <v>13</v>
      </c>
      <c r="C6833" t="s">
        <v>279</v>
      </c>
      <c r="D6833" t="s">
        <v>340</v>
      </c>
      <c r="E6833">
        <v>1431</v>
      </c>
      <c r="F6833">
        <v>2.58</v>
      </c>
      <c r="G6833">
        <v>8.81</v>
      </c>
      <c r="H6833">
        <v>9.93</v>
      </c>
      <c r="I6833">
        <v>9.4</v>
      </c>
      <c r="J6833">
        <v>9.49</v>
      </c>
    </row>
    <row r="6835" spans="1:10" x14ac:dyDescent="0.35">
      <c r="A6835" t="s">
        <v>245</v>
      </c>
      <c r="B6835">
        <v>14</v>
      </c>
      <c r="C6835" t="s">
        <v>279</v>
      </c>
      <c r="D6835" t="s">
        <v>341</v>
      </c>
      <c r="E6835">
        <v>8612.4</v>
      </c>
      <c r="F6835">
        <v>2.54</v>
      </c>
      <c r="G6835">
        <v>8.65</v>
      </c>
      <c r="H6835">
        <v>9.74</v>
      </c>
      <c r="I6835">
        <v>9.2100000000000009</v>
      </c>
      <c r="J6835">
        <v>9.2200000000000006</v>
      </c>
    </row>
    <row r="6837" spans="1:10" x14ac:dyDescent="0.35">
      <c r="A6837" t="s">
        <v>245</v>
      </c>
      <c r="B6837">
        <v>15</v>
      </c>
      <c r="C6837" t="s">
        <v>279</v>
      </c>
      <c r="D6837" t="s">
        <v>342</v>
      </c>
      <c r="E6837">
        <v>1157.4000000000001</v>
      </c>
      <c r="F6837">
        <v>2.5499999999999998</v>
      </c>
      <c r="G6837">
        <v>8.69</v>
      </c>
      <c r="H6837">
        <v>9.7899999999999991</v>
      </c>
      <c r="I6837">
        <v>9.26</v>
      </c>
      <c r="J6837">
        <v>9.2899999999999991</v>
      </c>
    </row>
    <row r="6839" spans="1:10" x14ac:dyDescent="0.35">
      <c r="A6839" t="s">
        <v>245</v>
      </c>
      <c r="B6839">
        <v>16</v>
      </c>
      <c r="C6839" t="s">
        <v>279</v>
      </c>
      <c r="D6839" t="s">
        <v>343</v>
      </c>
      <c r="E6839">
        <v>4140.8999999999996</v>
      </c>
      <c r="F6839">
        <v>2.5499999999999998</v>
      </c>
      <c r="G6839">
        <v>8.6999999999999993</v>
      </c>
      <c r="H6839">
        <v>9.8000000000000007</v>
      </c>
      <c r="I6839">
        <v>9.27</v>
      </c>
      <c r="J6839">
        <v>9.3000000000000007</v>
      </c>
    </row>
    <row r="6841" spans="1:10" x14ac:dyDescent="0.35">
      <c r="A6841" t="s">
        <v>245</v>
      </c>
      <c r="B6841">
        <v>17</v>
      </c>
      <c r="C6841" t="s">
        <v>279</v>
      </c>
      <c r="D6841" t="s">
        <v>344</v>
      </c>
      <c r="E6841">
        <v>1543.6</v>
      </c>
      <c r="F6841">
        <v>2.57</v>
      </c>
      <c r="G6841">
        <v>8.7799999999999994</v>
      </c>
      <c r="H6841">
        <v>9.89</v>
      </c>
      <c r="I6841">
        <v>9.36</v>
      </c>
      <c r="J6841">
        <v>9.43</v>
      </c>
    </row>
    <row r="6843" spans="1:10" x14ac:dyDescent="0.35">
      <c r="A6843" t="s">
        <v>245</v>
      </c>
      <c r="B6843">
        <v>18</v>
      </c>
      <c r="C6843" t="s">
        <v>279</v>
      </c>
      <c r="D6843" t="s">
        <v>345</v>
      </c>
      <c r="E6843">
        <v>5518.1</v>
      </c>
      <c r="F6843">
        <v>2.52</v>
      </c>
      <c r="G6843">
        <v>8.59</v>
      </c>
      <c r="H6843">
        <v>9.67</v>
      </c>
      <c r="I6843">
        <v>9.14</v>
      </c>
      <c r="J6843">
        <v>9.1199999999999992</v>
      </c>
    </row>
    <row r="6845" spans="1:10" x14ac:dyDescent="0.35">
      <c r="A6845" t="s">
        <v>245</v>
      </c>
      <c r="B6845">
        <v>19</v>
      </c>
      <c r="C6845" t="s">
        <v>279</v>
      </c>
      <c r="D6845" t="s">
        <v>346</v>
      </c>
      <c r="E6845">
        <v>1543.1</v>
      </c>
      <c r="F6845">
        <v>2.57</v>
      </c>
      <c r="G6845">
        <v>8.7799999999999994</v>
      </c>
      <c r="H6845">
        <v>9.89</v>
      </c>
      <c r="I6845">
        <v>9.36</v>
      </c>
      <c r="J6845">
        <v>9.43</v>
      </c>
    </row>
    <row r="6847" spans="1:10" x14ac:dyDescent="0.35">
      <c r="A6847" t="s">
        <v>245</v>
      </c>
      <c r="B6847">
        <v>20</v>
      </c>
      <c r="C6847" t="s">
        <v>279</v>
      </c>
      <c r="D6847" t="s">
        <v>347</v>
      </c>
      <c r="E6847">
        <v>5569.4</v>
      </c>
      <c r="F6847">
        <v>2.52</v>
      </c>
      <c r="G6847">
        <v>8.59</v>
      </c>
      <c r="H6847">
        <v>9.67</v>
      </c>
      <c r="I6847">
        <v>9.14</v>
      </c>
      <c r="J6847">
        <v>9.1199999999999992</v>
      </c>
    </row>
    <row r="6849" spans="1:10" x14ac:dyDescent="0.35">
      <c r="A6849" t="s">
        <v>245</v>
      </c>
      <c r="B6849">
        <v>21</v>
      </c>
      <c r="C6849" t="s">
        <v>279</v>
      </c>
      <c r="D6849" t="s">
        <v>348</v>
      </c>
      <c r="E6849">
        <v>1157.3</v>
      </c>
      <c r="F6849">
        <v>2.5499999999999998</v>
      </c>
      <c r="G6849">
        <v>8.69</v>
      </c>
      <c r="H6849">
        <v>9.7899999999999991</v>
      </c>
      <c r="I6849">
        <v>9.26</v>
      </c>
      <c r="J6849">
        <v>9.2899999999999991</v>
      </c>
    </row>
    <row r="6851" spans="1:10" x14ac:dyDescent="0.35">
      <c r="A6851" t="s">
        <v>245</v>
      </c>
      <c r="B6851">
        <v>22</v>
      </c>
      <c r="C6851" t="s">
        <v>279</v>
      </c>
      <c r="D6851" t="s">
        <v>349</v>
      </c>
      <c r="E6851">
        <v>4142.5</v>
      </c>
      <c r="F6851">
        <v>2.54</v>
      </c>
      <c r="G6851">
        <v>8.66</v>
      </c>
      <c r="H6851">
        <v>9.75</v>
      </c>
      <c r="I6851">
        <v>9.2200000000000006</v>
      </c>
      <c r="J6851">
        <v>9.23</v>
      </c>
    </row>
    <row r="6853" spans="1:10" x14ac:dyDescent="0.35">
      <c r="A6853" t="s">
        <v>245</v>
      </c>
      <c r="B6853">
        <v>23</v>
      </c>
      <c r="C6853" t="s">
        <v>279</v>
      </c>
      <c r="D6853" t="s">
        <v>350</v>
      </c>
      <c r="E6853">
        <v>1430</v>
      </c>
      <c r="F6853">
        <v>2.58</v>
      </c>
      <c r="G6853">
        <v>8.81</v>
      </c>
      <c r="H6853">
        <v>9.93</v>
      </c>
      <c r="I6853">
        <v>9.4</v>
      </c>
      <c r="J6853">
        <v>9.49</v>
      </c>
    </row>
    <row r="6855" spans="1:10" x14ac:dyDescent="0.35">
      <c r="A6855" t="s">
        <v>245</v>
      </c>
      <c r="B6855">
        <v>24</v>
      </c>
      <c r="C6855" t="s">
        <v>279</v>
      </c>
      <c r="D6855" t="s">
        <v>351</v>
      </c>
      <c r="E6855">
        <v>8632.4</v>
      </c>
      <c r="F6855">
        <v>2.5299999999999998</v>
      </c>
      <c r="G6855">
        <v>8.64</v>
      </c>
      <c r="H6855">
        <v>9.7200000000000006</v>
      </c>
      <c r="I6855">
        <v>9.1999999999999993</v>
      </c>
      <c r="J6855">
        <v>9.19</v>
      </c>
    </row>
    <row r="6857" spans="1:10" x14ac:dyDescent="0.35">
      <c r="A6857" t="s">
        <v>248</v>
      </c>
      <c r="B6857">
        <v>1</v>
      </c>
      <c r="C6857" t="s">
        <v>279</v>
      </c>
      <c r="D6857" t="s">
        <v>328</v>
      </c>
      <c r="E6857">
        <v>1529.3</v>
      </c>
      <c r="F6857">
        <v>2.57</v>
      </c>
      <c r="G6857">
        <v>8.75</v>
      </c>
      <c r="H6857">
        <v>9.8699999999999992</v>
      </c>
      <c r="I6857">
        <v>9.33</v>
      </c>
      <c r="J6857">
        <v>9.39</v>
      </c>
    </row>
    <row r="6859" spans="1:10" x14ac:dyDescent="0.35">
      <c r="A6859" t="s">
        <v>248</v>
      </c>
      <c r="B6859">
        <v>2</v>
      </c>
      <c r="C6859" t="s">
        <v>279</v>
      </c>
      <c r="D6859" t="s">
        <v>329</v>
      </c>
      <c r="E6859">
        <v>5713.3</v>
      </c>
      <c r="F6859">
        <v>2.56</v>
      </c>
      <c r="G6859">
        <v>8.7200000000000006</v>
      </c>
      <c r="H6859">
        <v>9.82</v>
      </c>
      <c r="I6859">
        <v>9.2899999999999991</v>
      </c>
      <c r="J6859">
        <v>9.34</v>
      </c>
    </row>
    <row r="6861" spans="1:10" x14ac:dyDescent="0.35">
      <c r="A6861" t="s">
        <v>248</v>
      </c>
      <c r="B6861">
        <v>3</v>
      </c>
      <c r="C6861" t="s">
        <v>279</v>
      </c>
      <c r="D6861" t="s">
        <v>330</v>
      </c>
      <c r="E6861">
        <v>1166.0999999999999</v>
      </c>
      <c r="F6861">
        <v>2.54</v>
      </c>
      <c r="G6861">
        <v>8.67</v>
      </c>
      <c r="H6861">
        <v>9.77</v>
      </c>
      <c r="I6861">
        <v>9.24</v>
      </c>
      <c r="J6861">
        <v>9.25</v>
      </c>
    </row>
    <row r="6863" spans="1:10" x14ac:dyDescent="0.35">
      <c r="A6863" t="s">
        <v>248</v>
      </c>
      <c r="B6863">
        <v>4</v>
      </c>
      <c r="C6863" t="s">
        <v>279</v>
      </c>
      <c r="D6863" t="s">
        <v>331</v>
      </c>
      <c r="E6863">
        <v>4836.8999999999996</v>
      </c>
      <c r="F6863">
        <v>2.54</v>
      </c>
      <c r="G6863">
        <v>8.68</v>
      </c>
      <c r="H6863">
        <v>9.7799999999999994</v>
      </c>
      <c r="I6863">
        <v>9.25</v>
      </c>
      <c r="J6863">
        <v>9.27</v>
      </c>
    </row>
    <row r="6865" spans="1:10" x14ac:dyDescent="0.35">
      <c r="A6865" t="s">
        <v>248</v>
      </c>
      <c r="B6865">
        <v>5</v>
      </c>
      <c r="C6865" t="s">
        <v>279</v>
      </c>
      <c r="D6865" t="s">
        <v>332</v>
      </c>
      <c r="E6865">
        <v>1603</v>
      </c>
      <c r="F6865">
        <v>2.56</v>
      </c>
      <c r="G6865">
        <v>8.74</v>
      </c>
      <c r="H6865">
        <v>9.85</v>
      </c>
      <c r="I6865">
        <v>9.32</v>
      </c>
      <c r="J6865">
        <v>9.3699999999999992</v>
      </c>
    </row>
    <row r="6867" spans="1:10" x14ac:dyDescent="0.35">
      <c r="A6867" t="s">
        <v>248</v>
      </c>
      <c r="B6867">
        <v>6</v>
      </c>
      <c r="C6867" t="s">
        <v>279</v>
      </c>
      <c r="D6867" t="s">
        <v>333</v>
      </c>
      <c r="E6867">
        <v>5763.9</v>
      </c>
      <c r="F6867">
        <v>2.56</v>
      </c>
      <c r="G6867">
        <v>8.7200000000000006</v>
      </c>
      <c r="H6867">
        <v>9.82</v>
      </c>
      <c r="I6867">
        <v>9.2899999999999991</v>
      </c>
      <c r="J6867">
        <v>9.33</v>
      </c>
    </row>
    <row r="6869" spans="1:10" x14ac:dyDescent="0.35">
      <c r="A6869" t="s">
        <v>248</v>
      </c>
      <c r="B6869">
        <v>7</v>
      </c>
      <c r="C6869" t="s">
        <v>279</v>
      </c>
      <c r="D6869" t="s">
        <v>334</v>
      </c>
      <c r="E6869">
        <v>1524.9</v>
      </c>
      <c r="F6869">
        <v>2.57</v>
      </c>
      <c r="G6869">
        <v>8.75</v>
      </c>
      <c r="H6869">
        <v>9.8699999999999992</v>
      </c>
      <c r="I6869">
        <v>9.33</v>
      </c>
      <c r="J6869">
        <v>9.39</v>
      </c>
    </row>
    <row r="6871" spans="1:10" x14ac:dyDescent="0.35">
      <c r="A6871" t="s">
        <v>248</v>
      </c>
      <c r="B6871">
        <v>8</v>
      </c>
      <c r="C6871" t="s">
        <v>279</v>
      </c>
      <c r="D6871" t="s">
        <v>335</v>
      </c>
      <c r="E6871">
        <v>9729.2000000000007</v>
      </c>
      <c r="F6871">
        <v>2.54</v>
      </c>
      <c r="G6871">
        <v>8.67</v>
      </c>
      <c r="H6871">
        <v>9.76</v>
      </c>
      <c r="I6871">
        <v>9.23</v>
      </c>
      <c r="J6871">
        <v>9.24</v>
      </c>
    </row>
    <row r="6873" spans="1:10" x14ac:dyDescent="0.35">
      <c r="A6873" t="s">
        <v>248</v>
      </c>
      <c r="B6873">
        <v>9</v>
      </c>
      <c r="C6873" t="s">
        <v>279</v>
      </c>
      <c r="D6873" t="s">
        <v>336</v>
      </c>
      <c r="E6873">
        <v>1160.3</v>
      </c>
      <c r="F6873">
        <v>2.54</v>
      </c>
      <c r="G6873">
        <v>8.67</v>
      </c>
      <c r="H6873">
        <v>9.77</v>
      </c>
      <c r="I6873">
        <v>9.24</v>
      </c>
      <c r="J6873">
        <v>9.25</v>
      </c>
    </row>
    <row r="6875" spans="1:10" x14ac:dyDescent="0.35">
      <c r="A6875" t="s">
        <v>248</v>
      </c>
      <c r="B6875">
        <v>10</v>
      </c>
      <c r="C6875" t="s">
        <v>279</v>
      </c>
      <c r="D6875" t="s">
        <v>337</v>
      </c>
      <c r="E6875">
        <v>9066.7999999999993</v>
      </c>
      <c r="F6875">
        <v>2.54</v>
      </c>
      <c r="G6875">
        <v>8.67</v>
      </c>
      <c r="H6875">
        <v>9.76</v>
      </c>
      <c r="I6875">
        <v>9.23</v>
      </c>
      <c r="J6875">
        <v>9.24</v>
      </c>
    </row>
    <row r="6877" spans="1:10" x14ac:dyDescent="0.35">
      <c r="A6877" t="s">
        <v>248</v>
      </c>
      <c r="B6877">
        <v>11</v>
      </c>
      <c r="C6877" t="s">
        <v>279</v>
      </c>
      <c r="D6877" t="s">
        <v>338</v>
      </c>
      <c r="E6877">
        <v>1598</v>
      </c>
      <c r="F6877">
        <v>2.56</v>
      </c>
      <c r="G6877">
        <v>8.74</v>
      </c>
      <c r="H6877">
        <v>9.85</v>
      </c>
      <c r="I6877">
        <v>9.32</v>
      </c>
      <c r="J6877">
        <v>9.3699999999999992</v>
      </c>
    </row>
    <row r="6879" spans="1:10" x14ac:dyDescent="0.35">
      <c r="A6879" t="s">
        <v>248</v>
      </c>
      <c r="B6879">
        <v>12</v>
      </c>
      <c r="C6879" t="s">
        <v>279</v>
      </c>
      <c r="D6879" t="s">
        <v>339</v>
      </c>
      <c r="E6879">
        <v>9732</v>
      </c>
      <c r="F6879">
        <v>2.54</v>
      </c>
      <c r="G6879">
        <v>8.67</v>
      </c>
      <c r="H6879">
        <v>9.76</v>
      </c>
      <c r="I6879">
        <v>9.23</v>
      </c>
      <c r="J6879">
        <v>9.24</v>
      </c>
    </row>
    <row r="6881" spans="1:10" x14ac:dyDescent="0.35">
      <c r="A6881" t="s">
        <v>248</v>
      </c>
      <c r="B6881">
        <v>13</v>
      </c>
      <c r="C6881" t="s">
        <v>279</v>
      </c>
      <c r="D6881" t="s">
        <v>340</v>
      </c>
      <c r="E6881">
        <v>1523</v>
      </c>
      <c r="F6881">
        <v>2.57</v>
      </c>
      <c r="G6881">
        <v>8.75</v>
      </c>
      <c r="H6881">
        <v>9.8699999999999992</v>
      </c>
      <c r="I6881">
        <v>9.33</v>
      </c>
      <c r="J6881">
        <v>9.39</v>
      </c>
    </row>
    <row r="6883" spans="1:10" x14ac:dyDescent="0.35">
      <c r="A6883" t="s">
        <v>248</v>
      </c>
      <c r="B6883">
        <v>14</v>
      </c>
      <c r="C6883" t="s">
        <v>279</v>
      </c>
      <c r="D6883" t="s">
        <v>341</v>
      </c>
      <c r="E6883">
        <v>9612.4</v>
      </c>
      <c r="F6883">
        <v>2.54</v>
      </c>
      <c r="G6883">
        <v>8.67</v>
      </c>
      <c r="H6883">
        <v>9.76</v>
      </c>
      <c r="I6883">
        <v>9.23</v>
      </c>
      <c r="J6883">
        <v>9.25</v>
      </c>
    </row>
    <row r="6885" spans="1:10" x14ac:dyDescent="0.35">
      <c r="A6885" t="s">
        <v>248</v>
      </c>
      <c r="B6885">
        <v>15</v>
      </c>
      <c r="C6885" t="s">
        <v>279</v>
      </c>
      <c r="D6885" t="s">
        <v>342</v>
      </c>
      <c r="E6885">
        <v>1159.3</v>
      </c>
      <c r="F6885">
        <v>2.54</v>
      </c>
      <c r="G6885">
        <v>8.67</v>
      </c>
      <c r="H6885">
        <v>9.77</v>
      </c>
      <c r="I6885">
        <v>9.24</v>
      </c>
      <c r="J6885">
        <v>9.25</v>
      </c>
    </row>
    <row r="6887" spans="1:10" x14ac:dyDescent="0.35">
      <c r="A6887" t="s">
        <v>248</v>
      </c>
      <c r="B6887">
        <v>16</v>
      </c>
      <c r="C6887" t="s">
        <v>279</v>
      </c>
      <c r="D6887" t="s">
        <v>343</v>
      </c>
      <c r="E6887">
        <v>4754.2</v>
      </c>
      <c r="F6887">
        <v>2.54</v>
      </c>
      <c r="G6887">
        <v>8.68</v>
      </c>
      <c r="H6887">
        <v>9.77</v>
      </c>
      <c r="I6887">
        <v>9.24</v>
      </c>
      <c r="J6887">
        <v>9.26</v>
      </c>
    </row>
    <row r="6889" spans="1:10" x14ac:dyDescent="0.35">
      <c r="A6889" t="s">
        <v>248</v>
      </c>
      <c r="B6889">
        <v>17</v>
      </c>
      <c r="C6889" t="s">
        <v>279</v>
      </c>
      <c r="D6889" t="s">
        <v>344</v>
      </c>
      <c r="E6889">
        <v>1601.5</v>
      </c>
      <c r="F6889">
        <v>2.56</v>
      </c>
      <c r="G6889">
        <v>8.74</v>
      </c>
      <c r="H6889">
        <v>9.85</v>
      </c>
      <c r="I6889">
        <v>9.32</v>
      </c>
      <c r="J6889">
        <v>9.3699999999999992</v>
      </c>
    </row>
    <row r="6891" spans="1:10" x14ac:dyDescent="0.35">
      <c r="A6891" t="s">
        <v>248</v>
      </c>
      <c r="B6891">
        <v>18</v>
      </c>
      <c r="C6891" t="s">
        <v>279</v>
      </c>
      <c r="D6891" t="s">
        <v>345</v>
      </c>
      <c r="E6891">
        <v>6508.9</v>
      </c>
      <c r="F6891">
        <v>2.52</v>
      </c>
      <c r="G6891">
        <v>8.61</v>
      </c>
      <c r="H6891">
        <v>9.69</v>
      </c>
      <c r="I6891">
        <v>9.17</v>
      </c>
      <c r="J6891">
        <v>9.15</v>
      </c>
    </row>
    <row r="6893" spans="1:10" x14ac:dyDescent="0.35">
      <c r="A6893" t="s">
        <v>248</v>
      </c>
      <c r="B6893">
        <v>19</v>
      </c>
      <c r="C6893" t="s">
        <v>279</v>
      </c>
      <c r="D6893" t="s">
        <v>346</v>
      </c>
      <c r="E6893">
        <v>1601.7</v>
      </c>
      <c r="F6893">
        <v>2.56</v>
      </c>
      <c r="G6893">
        <v>8.74</v>
      </c>
      <c r="H6893">
        <v>9.85</v>
      </c>
      <c r="I6893">
        <v>9.32</v>
      </c>
      <c r="J6893">
        <v>9.3699999999999992</v>
      </c>
    </row>
    <row r="6895" spans="1:10" x14ac:dyDescent="0.35">
      <c r="A6895" t="s">
        <v>248</v>
      </c>
      <c r="B6895">
        <v>20</v>
      </c>
      <c r="C6895" t="s">
        <v>279</v>
      </c>
      <c r="D6895" t="s">
        <v>347</v>
      </c>
      <c r="E6895">
        <v>6571.5</v>
      </c>
      <c r="F6895">
        <v>2.52</v>
      </c>
      <c r="G6895">
        <v>8.61</v>
      </c>
      <c r="H6895">
        <v>9.69</v>
      </c>
      <c r="I6895">
        <v>9.17</v>
      </c>
      <c r="J6895">
        <v>9.15</v>
      </c>
    </row>
    <row r="6897" spans="1:10" x14ac:dyDescent="0.35">
      <c r="A6897" t="s">
        <v>248</v>
      </c>
      <c r="B6897">
        <v>21</v>
      </c>
      <c r="C6897" t="s">
        <v>279</v>
      </c>
      <c r="D6897" t="s">
        <v>348</v>
      </c>
      <c r="E6897">
        <v>1159.5</v>
      </c>
      <c r="F6897">
        <v>2.54</v>
      </c>
      <c r="G6897">
        <v>8.67</v>
      </c>
      <c r="H6897">
        <v>9.77</v>
      </c>
      <c r="I6897">
        <v>9.24</v>
      </c>
      <c r="J6897">
        <v>9.25</v>
      </c>
    </row>
    <row r="6899" spans="1:10" x14ac:dyDescent="0.35">
      <c r="A6899" t="s">
        <v>248</v>
      </c>
      <c r="B6899">
        <v>22</v>
      </c>
      <c r="C6899" t="s">
        <v>279</v>
      </c>
      <c r="D6899" t="s">
        <v>349</v>
      </c>
      <c r="E6899">
        <v>4755.7</v>
      </c>
      <c r="F6899">
        <v>2.54</v>
      </c>
      <c r="G6899">
        <v>8.68</v>
      </c>
      <c r="H6899">
        <v>9.77</v>
      </c>
      <c r="I6899">
        <v>9.24</v>
      </c>
      <c r="J6899">
        <v>9.26</v>
      </c>
    </row>
    <row r="6901" spans="1:10" x14ac:dyDescent="0.35">
      <c r="A6901" t="s">
        <v>248</v>
      </c>
      <c r="B6901">
        <v>23</v>
      </c>
      <c r="C6901" t="s">
        <v>279</v>
      </c>
      <c r="D6901" t="s">
        <v>350</v>
      </c>
      <c r="E6901">
        <v>1523</v>
      </c>
      <c r="F6901">
        <v>2.57</v>
      </c>
      <c r="G6901">
        <v>8.75</v>
      </c>
      <c r="H6901">
        <v>9.8699999999999992</v>
      </c>
      <c r="I6901">
        <v>9.33</v>
      </c>
      <c r="J6901">
        <v>9.39</v>
      </c>
    </row>
    <row r="6903" spans="1:10" x14ac:dyDescent="0.35">
      <c r="A6903" t="s">
        <v>248</v>
      </c>
      <c r="B6903">
        <v>24</v>
      </c>
      <c r="C6903" t="s">
        <v>279</v>
      </c>
      <c r="D6903" t="s">
        <v>351</v>
      </c>
      <c r="E6903">
        <v>9627.7000000000007</v>
      </c>
      <c r="F6903">
        <v>2.54</v>
      </c>
      <c r="G6903">
        <v>8.67</v>
      </c>
      <c r="H6903">
        <v>9.76</v>
      </c>
      <c r="I6903">
        <v>9.23</v>
      </c>
      <c r="J6903">
        <v>9.24</v>
      </c>
    </row>
    <row r="6905" spans="1:10" x14ac:dyDescent="0.35">
      <c r="A6905" t="s">
        <v>251</v>
      </c>
      <c r="B6905">
        <v>1</v>
      </c>
      <c r="C6905" t="s">
        <v>279</v>
      </c>
      <c r="D6905" t="s">
        <v>328</v>
      </c>
      <c r="E6905">
        <v>2173.6</v>
      </c>
      <c r="F6905">
        <v>2.62</v>
      </c>
      <c r="G6905">
        <v>8.93</v>
      </c>
      <c r="H6905">
        <v>10.08</v>
      </c>
      <c r="I6905">
        <v>9.5299999999999994</v>
      </c>
      <c r="J6905">
        <v>9.69</v>
      </c>
    </row>
    <row r="6907" spans="1:10" x14ac:dyDescent="0.35">
      <c r="A6907" t="s">
        <v>251</v>
      </c>
      <c r="B6907">
        <v>2</v>
      </c>
      <c r="C6907" t="s">
        <v>279</v>
      </c>
      <c r="D6907" t="s">
        <v>329</v>
      </c>
      <c r="E6907">
        <v>5910.3</v>
      </c>
      <c r="F6907">
        <v>2.6</v>
      </c>
      <c r="G6907">
        <v>8.8800000000000008</v>
      </c>
      <c r="H6907">
        <v>10.02</v>
      </c>
      <c r="I6907">
        <v>9.48</v>
      </c>
      <c r="J6907">
        <v>9.61</v>
      </c>
    </row>
    <row r="6909" spans="1:10" x14ac:dyDescent="0.35">
      <c r="A6909" t="s">
        <v>251</v>
      </c>
      <c r="B6909">
        <v>3</v>
      </c>
      <c r="C6909" t="s">
        <v>279</v>
      </c>
      <c r="D6909" t="s">
        <v>330</v>
      </c>
      <c r="E6909">
        <v>1535.3</v>
      </c>
      <c r="F6909">
        <v>2.63</v>
      </c>
      <c r="G6909">
        <v>8.9600000000000009</v>
      </c>
      <c r="H6909">
        <v>10.11</v>
      </c>
      <c r="I6909">
        <v>9.57</v>
      </c>
      <c r="J6909">
        <v>9.74</v>
      </c>
    </row>
    <row r="6911" spans="1:10" x14ac:dyDescent="0.35">
      <c r="A6911" t="s">
        <v>251</v>
      </c>
      <c r="B6911">
        <v>4</v>
      </c>
      <c r="C6911" t="s">
        <v>279</v>
      </c>
      <c r="D6911" t="s">
        <v>331</v>
      </c>
      <c r="E6911">
        <v>4624</v>
      </c>
      <c r="F6911">
        <v>2.61</v>
      </c>
      <c r="G6911">
        <v>8.89</v>
      </c>
      <c r="H6911">
        <v>10.029999999999999</v>
      </c>
      <c r="I6911">
        <v>9.49</v>
      </c>
      <c r="J6911">
        <v>9.6199999999999992</v>
      </c>
    </row>
    <row r="6913" spans="1:10" x14ac:dyDescent="0.35">
      <c r="A6913" t="s">
        <v>251</v>
      </c>
      <c r="B6913">
        <v>5</v>
      </c>
      <c r="C6913" t="s">
        <v>279</v>
      </c>
      <c r="D6913" t="s">
        <v>332</v>
      </c>
      <c r="E6913">
        <v>2208.8000000000002</v>
      </c>
      <c r="F6913">
        <v>2.62</v>
      </c>
      <c r="G6913">
        <v>8.93</v>
      </c>
      <c r="H6913">
        <v>10.07</v>
      </c>
      <c r="I6913">
        <v>9.5299999999999994</v>
      </c>
      <c r="J6913">
        <v>9.69</v>
      </c>
    </row>
    <row r="6915" spans="1:10" x14ac:dyDescent="0.35">
      <c r="A6915" t="s">
        <v>251</v>
      </c>
      <c r="B6915">
        <v>6</v>
      </c>
      <c r="C6915" t="s">
        <v>279</v>
      </c>
      <c r="D6915" t="s">
        <v>333</v>
      </c>
      <c r="E6915">
        <v>5919.8</v>
      </c>
      <c r="F6915">
        <v>2.6</v>
      </c>
      <c r="G6915">
        <v>8.8800000000000008</v>
      </c>
      <c r="H6915">
        <v>10.02</v>
      </c>
      <c r="I6915">
        <v>9.48</v>
      </c>
      <c r="J6915">
        <v>9.61</v>
      </c>
    </row>
    <row r="6917" spans="1:10" x14ac:dyDescent="0.35">
      <c r="A6917" t="s">
        <v>251</v>
      </c>
      <c r="B6917">
        <v>7</v>
      </c>
      <c r="C6917" t="s">
        <v>279</v>
      </c>
      <c r="D6917" t="s">
        <v>334</v>
      </c>
      <c r="E6917">
        <v>2164.5</v>
      </c>
      <c r="F6917">
        <v>2.62</v>
      </c>
      <c r="G6917">
        <v>8.93</v>
      </c>
      <c r="H6917">
        <v>10.08</v>
      </c>
      <c r="I6917">
        <v>9.5299999999999994</v>
      </c>
      <c r="J6917">
        <v>9.6999999999999993</v>
      </c>
    </row>
    <row r="6919" spans="1:10" x14ac:dyDescent="0.35">
      <c r="A6919" t="s">
        <v>251</v>
      </c>
      <c r="B6919">
        <v>8</v>
      </c>
      <c r="C6919" t="s">
        <v>279</v>
      </c>
      <c r="D6919" t="s">
        <v>335</v>
      </c>
      <c r="E6919">
        <v>9125.4</v>
      </c>
      <c r="F6919">
        <v>2.57</v>
      </c>
      <c r="G6919">
        <v>8.7799999999999994</v>
      </c>
      <c r="H6919">
        <v>9.9</v>
      </c>
      <c r="I6919">
        <v>9.36</v>
      </c>
      <c r="J6919">
        <v>9.44</v>
      </c>
    </row>
    <row r="6921" spans="1:10" x14ac:dyDescent="0.35">
      <c r="A6921" t="s">
        <v>251</v>
      </c>
      <c r="B6921">
        <v>9</v>
      </c>
      <c r="C6921" t="s">
        <v>279</v>
      </c>
      <c r="D6921" t="s">
        <v>336</v>
      </c>
      <c r="E6921">
        <v>1525.9</v>
      </c>
      <c r="F6921">
        <v>2.63</v>
      </c>
      <c r="G6921">
        <v>8.9600000000000009</v>
      </c>
      <c r="H6921">
        <v>10.11</v>
      </c>
      <c r="I6921">
        <v>9.57</v>
      </c>
      <c r="J6921">
        <v>9.75</v>
      </c>
    </row>
    <row r="6923" spans="1:10" x14ac:dyDescent="0.35">
      <c r="A6923" t="s">
        <v>251</v>
      </c>
      <c r="B6923">
        <v>10</v>
      </c>
      <c r="C6923" t="s">
        <v>279</v>
      </c>
      <c r="D6923" t="s">
        <v>337</v>
      </c>
      <c r="E6923">
        <v>8352.6</v>
      </c>
      <c r="F6923">
        <v>2.57</v>
      </c>
      <c r="G6923">
        <v>8.7799999999999994</v>
      </c>
      <c r="H6923">
        <v>9.89</v>
      </c>
      <c r="I6923">
        <v>9.36</v>
      </c>
      <c r="J6923">
        <v>9.43</v>
      </c>
    </row>
    <row r="6925" spans="1:10" x14ac:dyDescent="0.35">
      <c r="A6925" t="s">
        <v>251</v>
      </c>
      <c r="B6925">
        <v>11</v>
      </c>
      <c r="C6925" t="s">
        <v>279</v>
      </c>
      <c r="D6925" t="s">
        <v>338</v>
      </c>
      <c r="E6925">
        <v>2199.6999999999998</v>
      </c>
      <c r="F6925">
        <v>2.62</v>
      </c>
      <c r="G6925">
        <v>8.93</v>
      </c>
      <c r="H6925">
        <v>10.08</v>
      </c>
      <c r="I6925">
        <v>9.5299999999999994</v>
      </c>
      <c r="J6925">
        <v>9.69</v>
      </c>
    </row>
    <row r="6927" spans="1:10" x14ac:dyDescent="0.35">
      <c r="A6927" t="s">
        <v>251</v>
      </c>
      <c r="B6927">
        <v>12</v>
      </c>
      <c r="C6927" t="s">
        <v>279</v>
      </c>
      <c r="D6927" t="s">
        <v>339</v>
      </c>
      <c r="E6927">
        <v>9151.4</v>
      </c>
      <c r="F6927">
        <v>2.57</v>
      </c>
      <c r="G6927">
        <v>8.7799999999999994</v>
      </c>
      <c r="H6927">
        <v>9.89</v>
      </c>
      <c r="I6927">
        <v>9.36</v>
      </c>
      <c r="J6927">
        <v>9.43</v>
      </c>
    </row>
    <row r="6929" spans="1:10" x14ac:dyDescent="0.35">
      <c r="A6929" t="s">
        <v>251</v>
      </c>
      <c r="B6929">
        <v>13</v>
      </c>
      <c r="C6929" t="s">
        <v>279</v>
      </c>
      <c r="D6929" t="s">
        <v>340</v>
      </c>
      <c r="E6929">
        <v>2162.8000000000002</v>
      </c>
      <c r="F6929">
        <v>2.62</v>
      </c>
      <c r="G6929">
        <v>8.93</v>
      </c>
      <c r="H6929">
        <v>10.08</v>
      </c>
      <c r="I6929">
        <v>9.5299999999999994</v>
      </c>
      <c r="J6929">
        <v>9.6999999999999993</v>
      </c>
    </row>
    <row r="6931" spans="1:10" x14ac:dyDescent="0.35">
      <c r="A6931" t="s">
        <v>251</v>
      </c>
      <c r="B6931">
        <v>14</v>
      </c>
      <c r="C6931" t="s">
        <v>279</v>
      </c>
      <c r="D6931" t="s">
        <v>341</v>
      </c>
      <c r="E6931">
        <v>9002.9</v>
      </c>
      <c r="F6931">
        <v>2.58</v>
      </c>
      <c r="G6931">
        <v>8.8000000000000007</v>
      </c>
      <c r="H6931">
        <v>9.92</v>
      </c>
      <c r="I6931">
        <v>9.3800000000000008</v>
      </c>
      <c r="J6931">
        <v>9.4700000000000006</v>
      </c>
    </row>
    <row r="6933" spans="1:10" x14ac:dyDescent="0.35">
      <c r="A6933" t="s">
        <v>251</v>
      </c>
      <c r="B6933">
        <v>15</v>
      </c>
      <c r="C6933" t="s">
        <v>279</v>
      </c>
      <c r="D6933" t="s">
        <v>342</v>
      </c>
      <c r="E6933">
        <v>1524.3</v>
      </c>
      <c r="F6933">
        <v>2.63</v>
      </c>
      <c r="G6933">
        <v>8.9600000000000009</v>
      </c>
      <c r="H6933">
        <v>10.11</v>
      </c>
      <c r="I6933">
        <v>9.57</v>
      </c>
      <c r="J6933">
        <v>9.75</v>
      </c>
    </row>
    <row r="6935" spans="1:10" x14ac:dyDescent="0.35">
      <c r="A6935" t="s">
        <v>251</v>
      </c>
      <c r="B6935">
        <v>16</v>
      </c>
      <c r="C6935" t="s">
        <v>279</v>
      </c>
      <c r="D6935" t="s">
        <v>343</v>
      </c>
      <c r="E6935">
        <v>4404</v>
      </c>
      <c r="F6935">
        <v>2.61</v>
      </c>
      <c r="G6935">
        <v>8.89</v>
      </c>
      <c r="H6935">
        <v>10.029999999999999</v>
      </c>
      <c r="I6935">
        <v>9.49</v>
      </c>
      <c r="J6935">
        <v>9.6300000000000008</v>
      </c>
    </row>
    <row r="6937" spans="1:10" x14ac:dyDescent="0.35">
      <c r="A6937" t="s">
        <v>251</v>
      </c>
      <c r="B6937">
        <v>17</v>
      </c>
      <c r="C6937" t="s">
        <v>279</v>
      </c>
      <c r="D6937" t="s">
        <v>344</v>
      </c>
      <c r="E6937">
        <v>2203.9</v>
      </c>
      <c r="F6937">
        <v>2.62</v>
      </c>
      <c r="G6937">
        <v>8.93</v>
      </c>
      <c r="H6937">
        <v>10.08</v>
      </c>
      <c r="I6937">
        <v>9.5299999999999994</v>
      </c>
      <c r="J6937">
        <v>9.69</v>
      </c>
    </row>
    <row r="6939" spans="1:10" x14ac:dyDescent="0.35">
      <c r="A6939" t="s">
        <v>251</v>
      </c>
      <c r="B6939">
        <v>18</v>
      </c>
      <c r="C6939" t="s">
        <v>279</v>
      </c>
      <c r="D6939" t="s">
        <v>345</v>
      </c>
      <c r="E6939">
        <v>5853.2</v>
      </c>
      <c r="F6939">
        <v>2.6</v>
      </c>
      <c r="G6939">
        <v>8.8800000000000008</v>
      </c>
      <c r="H6939">
        <v>10.02</v>
      </c>
      <c r="I6939">
        <v>9.48</v>
      </c>
      <c r="J6939">
        <v>9.61</v>
      </c>
    </row>
    <row r="6941" spans="1:10" x14ac:dyDescent="0.35">
      <c r="A6941" t="s">
        <v>251</v>
      </c>
      <c r="B6941">
        <v>19</v>
      </c>
      <c r="C6941" t="s">
        <v>279</v>
      </c>
      <c r="D6941" t="s">
        <v>346</v>
      </c>
      <c r="E6941">
        <v>2204.1</v>
      </c>
      <c r="F6941">
        <v>2.62</v>
      </c>
      <c r="G6941">
        <v>8.93</v>
      </c>
      <c r="H6941">
        <v>10.08</v>
      </c>
      <c r="I6941">
        <v>9.5299999999999994</v>
      </c>
      <c r="J6941">
        <v>9.69</v>
      </c>
    </row>
    <row r="6943" spans="1:10" x14ac:dyDescent="0.35">
      <c r="A6943" t="s">
        <v>251</v>
      </c>
      <c r="B6943">
        <v>20</v>
      </c>
      <c r="C6943" t="s">
        <v>279</v>
      </c>
      <c r="D6943" t="s">
        <v>347</v>
      </c>
      <c r="E6943">
        <v>5859.6</v>
      </c>
      <c r="F6943">
        <v>2.6</v>
      </c>
      <c r="G6943">
        <v>8.8800000000000008</v>
      </c>
      <c r="H6943">
        <v>10.02</v>
      </c>
      <c r="I6943">
        <v>9.48</v>
      </c>
      <c r="J6943">
        <v>9.61</v>
      </c>
    </row>
    <row r="6945" spans="1:10" x14ac:dyDescent="0.35">
      <c r="A6945" t="s">
        <v>251</v>
      </c>
      <c r="B6945">
        <v>21</v>
      </c>
      <c r="C6945" t="s">
        <v>279</v>
      </c>
      <c r="D6945" t="s">
        <v>348</v>
      </c>
      <c r="E6945">
        <v>1524.5</v>
      </c>
      <c r="F6945">
        <v>2.63</v>
      </c>
      <c r="G6945">
        <v>8.9600000000000009</v>
      </c>
      <c r="H6945">
        <v>10.11</v>
      </c>
      <c r="I6945">
        <v>9.57</v>
      </c>
      <c r="J6945">
        <v>9.75</v>
      </c>
    </row>
    <row r="6947" spans="1:10" x14ac:dyDescent="0.35">
      <c r="A6947" t="s">
        <v>251</v>
      </c>
      <c r="B6947">
        <v>22</v>
      </c>
      <c r="C6947" t="s">
        <v>279</v>
      </c>
      <c r="D6947" t="s">
        <v>349</v>
      </c>
      <c r="E6947">
        <v>4336.3</v>
      </c>
      <c r="F6947">
        <v>2.59</v>
      </c>
      <c r="G6947">
        <v>8.82</v>
      </c>
      <c r="H6947">
        <v>9.9499999999999993</v>
      </c>
      <c r="I6947">
        <v>9.41</v>
      </c>
      <c r="J6947">
        <v>9.51</v>
      </c>
    </row>
    <row r="6949" spans="1:10" x14ac:dyDescent="0.35">
      <c r="A6949" t="s">
        <v>251</v>
      </c>
      <c r="B6949">
        <v>23</v>
      </c>
      <c r="C6949" t="s">
        <v>279</v>
      </c>
      <c r="D6949" t="s">
        <v>350</v>
      </c>
      <c r="E6949">
        <v>2163</v>
      </c>
      <c r="F6949">
        <v>2.62</v>
      </c>
      <c r="G6949">
        <v>8.93</v>
      </c>
      <c r="H6949">
        <v>10.08</v>
      </c>
      <c r="I6949">
        <v>9.5299999999999994</v>
      </c>
      <c r="J6949">
        <v>9.6999999999999993</v>
      </c>
    </row>
    <row r="6951" spans="1:10" x14ac:dyDescent="0.35">
      <c r="A6951" t="s">
        <v>251</v>
      </c>
      <c r="B6951">
        <v>24</v>
      </c>
      <c r="C6951" t="s">
        <v>279</v>
      </c>
      <c r="D6951" t="s">
        <v>351</v>
      </c>
      <c r="E6951">
        <v>9033.9</v>
      </c>
      <c r="F6951">
        <v>2.58</v>
      </c>
      <c r="G6951">
        <v>8.8000000000000007</v>
      </c>
      <c r="H6951">
        <v>9.92</v>
      </c>
      <c r="I6951">
        <v>9.3800000000000008</v>
      </c>
      <c r="J6951">
        <v>9.4700000000000006</v>
      </c>
    </row>
    <row r="6953" spans="1:10" x14ac:dyDescent="0.35">
      <c r="A6953" t="s">
        <v>254</v>
      </c>
      <c r="B6953">
        <v>1</v>
      </c>
      <c r="C6953" t="s">
        <v>279</v>
      </c>
      <c r="D6953" t="s">
        <v>328</v>
      </c>
      <c r="E6953">
        <v>2539.4</v>
      </c>
      <c r="F6953">
        <v>2.59</v>
      </c>
      <c r="G6953">
        <v>8.84</v>
      </c>
      <c r="H6953">
        <v>9.9700000000000006</v>
      </c>
      <c r="I6953">
        <v>9.43</v>
      </c>
      <c r="J6953">
        <v>9.5399999999999991</v>
      </c>
    </row>
    <row r="6955" spans="1:10" x14ac:dyDescent="0.35">
      <c r="A6955" t="s">
        <v>254</v>
      </c>
      <c r="B6955">
        <v>2</v>
      </c>
      <c r="C6955" t="s">
        <v>279</v>
      </c>
      <c r="D6955" t="s">
        <v>329</v>
      </c>
      <c r="E6955">
        <v>7030.4</v>
      </c>
      <c r="F6955">
        <v>2.58</v>
      </c>
      <c r="G6955">
        <v>8.81</v>
      </c>
      <c r="H6955">
        <v>9.94</v>
      </c>
      <c r="I6955">
        <v>9.4</v>
      </c>
      <c r="J6955">
        <v>9.49</v>
      </c>
    </row>
    <row r="6957" spans="1:10" x14ac:dyDescent="0.35">
      <c r="A6957" t="s">
        <v>254</v>
      </c>
      <c r="B6957">
        <v>3</v>
      </c>
      <c r="C6957" t="s">
        <v>279</v>
      </c>
      <c r="D6957" t="s">
        <v>330</v>
      </c>
      <c r="E6957">
        <v>1827.4</v>
      </c>
      <c r="F6957">
        <v>2.56</v>
      </c>
      <c r="G6957">
        <v>8.75</v>
      </c>
      <c r="H6957">
        <v>9.86</v>
      </c>
      <c r="I6957">
        <v>9.32</v>
      </c>
      <c r="J6957">
        <v>9.3800000000000008</v>
      </c>
    </row>
    <row r="6959" spans="1:10" x14ac:dyDescent="0.35">
      <c r="A6959" t="s">
        <v>254</v>
      </c>
      <c r="B6959">
        <v>4</v>
      </c>
      <c r="C6959" t="s">
        <v>279</v>
      </c>
      <c r="D6959" t="s">
        <v>331</v>
      </c>
      <c r="E6959">
        <v>5689.7</v>
      </c>
      <c r="F6959">
        <v>2.56</v>
      </c>
      <c r="G6959">
        <v>8.73</v>
      </c>
      <c r="H6959">
        <v>9.83</v>
      </c>
      <c r="I6959">
        <v>9.3000000000000007</v>
      </c>
      <c r="J6959">
        <v>9.34</v>
      </c>
    </row>
    <row r="6961" spans="1:10" x14ac:dyDescent="0.35">
      <c r="A6961" t="s">
        <v>254</v>
      </c>
      <c r="B6961">
        <v>5</v>
      </c>
      <c r="C6961" t="s">
        <v>279</v>
      </c>
      <c r="D6961" t="s">
        <v>332</v>
      </c>
      <c r="E6961">
        <v>2587.1</v>
      </c>
      <c r="F6961">
        <v>2.57</v>
      </c>
      <c r="G6961">
        <v>8.77</v>
      </c>
      <c r="H6961">
        <v>9.89</v>
      </c>
      <c r="I6961">
        <v>9.35</v>
      </c>
      <c r="J6961">
        <v>9.42</v>
      </c>
    </row>
    <row r="6963" spans="1:10" x14ac:dyDescent="0.35">
      <c r="A6963" t="s">
        <v>254</v>
      </c>
      <c r="B6963">
        <v>6</v>
      </c>
      <c r="C6963" t="s">
        <v>279</v>
      </c>
      <c r="D6963" t="s">
        <v>333</v>
      </c>
      <c r="E6963">
        <v>7073.7</v>
      </c>
      <c r="F6963">
        <v>2.57</v>
      </c>
      <c r="G6963">
        <v>8.77</v>
      </c>
      <c r="H6963">
        <v>9.89</v>
      </c>
      <c r="I6963">
        <v>9.35</v>
      </c>
      <c r="J6963">
        <v>9.43</v>
      </c>
    </row>
    <row r="6965" spans="1:10" x14ac:dyDescent="0.35">
      <c r="A6965" t="s">
        <v>254</v>
      </c>
      <c r="B6965">
        <v>7</v>
      </c>
      <c r="C6965" t="s">
        <v>279</v>
      </c>
      <c r="D6965" t="s">
        <v>334</v>
      </c>
      <c r="E6965">
        <v>2529.8000000000002</v>
      </c>
      <c r="F6965">
        <v>2.59</v>
      </c>
      <c r="G6965">
        <v>8.84</v>
      </c>
      <c r="H6965">
        <v>9.9700000000000006</v>
      </c>
      <c r="I6965">
        <v>9.43</v>
      </c>
      <c r="J6965">
        <v>9.5399999999999991</v>
      </c>
    </row>
    <row r="6967" spans="1:10" x14ac:dyDescent="0.35">
      <c r="A6967" t="s">
        <v>254</v>
      </c>
      <c r="B6967">
        <v>8</v>
      </c>
      <c r="C6967" t="s">
        <v>279</v>
      </c>
      <c r="D6967" t="s">
        <v>335</v>
      </c>
      <c r="E6967">
        <v>10448.6</v>
      </c>
      <c r="F6967">
        <v>2.54</v>
      </c>
      <c r="G6967">
        <v>8.68</v>
      </c>
      <c r="H6967">
        <v>9.7799999999999994</v>
      </c>
      <c r="I6967">
        <v>9.25</v>
      </c>
      <c r="J6967">
        <v>9.27</v>
      </c>
    </row>
    <row r="6969" spans="1:10" x14ac:dyDescent="0.35">
      <c r="A6969" t="s">
        <v>254</v>
      </c>
      <c r="B6969">
        <v>9</v>
      </c>
      <c r="C6969" t="s">
        <v>279</v>
      </c>
      <c r="D6969" t="s">
        <v>336</v>
      </c>
      <c r="E6969">
        <v>1811.9</v>
      </c>
      <c r="F6969">
        <v>2.5499999999999998</v>
      </c>
      <c r="G6969">
        <v>8.7200000000000006</v>
      </c>
      <c r="H6969">
        <v>9.82</v>
      </c>
      <c r="I6969">
        <v>9.2899999999999991</v>
      </c>
      <c r="J6969">
        <v>9.33</v>
      </c>
    </row>
    <row r="6971" spans="1:10" x14ac:dyDescent="0.35">
      <c r="A6971" t="s">
        <v>254</v>
      </c>
      <c r="B6971">
        <v>10</v>
      </c>
      <c r="C6971" t="s">
        <v>279</v>
      </c>
      <c r="D6971" t="s">
        <v>337</v>
      </c>
      <c r="E6971">
        <v>9369.2000000000007</v>
      </c>
      <c r="F6971">
        <v>2.54</v>
      </c>
      <c r="G6971">
        <v>8.68</v>
      </c>
      <c r="H6971">
        <v>9.7799999999999994</v>
      </c>
      <c r="I6971">
        <v>9.25</v>
      </c>
      <c r="J6971">
        <v>9.27</v>
      </c>
    </row>
    <row r="6973" spans="1:10" x14ac:dyDescent="0.35">
      <c r="A6973" t="s">
        <v>254</v>
      </c>
      <c r="B6973">
        <v>11</v>
      </c>
      <c r="C6973" t="s">
        <v>279</v>
      </c>
      <c r="D6973" t="s">
        <v>338</v>
      </c>
      <c r="E6973">
        <v>2579.1</v>
      </c>
      <c r="F6973">
        <v>2.57</v>
      </c>
      <c r="G6973">
        <v>8.77</v>
      </c>
      <c r="H6973">
        <v>9.89</v>
      </c>
      <c r="I6973">
        <v>9.35</v>
      </c>
      <c r="J6973">
        <v>9.42</v>
      </c>
    </row>
    <row r="6975" spans="1:10" x14ac:dyDescent="0.35">
      <c r="A6975" t="s">
        <v>254</v>
      </c>
      <c r="B6975">
        <v>12</v>
      </c>
      <c r="C6975" t="s">
        <v>279</v>
      </c>
      <c r="D6975" t="s">
        <v>339</v>
      </c>
      <c r="E6975">
        <v>10466.4</v>
      </c>
      <c r="F6975">
        <v>2.54</v>
      </c>
      <c r="G6975">
        <v>8.68</v>
      </c>
      <c r="H6975">
        <v>9.7799999999999994</v>
      </c>
      <c r="I6975">
        <v>9.25</v>
      </c>
      <c r="J6975">
        <v>9.27</v>
      </c>
    </row>
    <row r="6977" spans="1:10" x14ac:dyDescent="0.35">
      <c r="A6977" t="s">
        <v>254</v>
      </c>
      <c r="B6977">
        <v>13</v>
      </c>
      <c r="C6977" t="s">
        <v>279</v>
      </c>
      <c r="D6977" t="s">
        <v>340</v>
      </c>
      <c r="E6977">
        <v>2532.1</v>
      </c>
      <c r="F6977">
        <v>2.59</v>
      </c>
      <c r="G6977">
        <v>8.84</v>
      </c>
      <c r="H6977">
        <v>9.9700000000000006</v>
      </c>
      <c r="I6977">
        <v>9.43</v>
      </c>
      <c r="J6977">
        <v>9.5399999999999991</v>
      </c>
    </row>
    <row r="6979" spans="1:10" x14ac:dyDescent="0.35">
      <c r="A6979" t="s">
        <v>254</v>
      </c>
      <c r="B6979">
        <v>14</v>
      </c>
      <c r="C6979" t="s">
        <v>279</v>
      </c>
      <c r="D6979" t="s">
        <v>341</v>
      </c>
      <c r="E6979">
        <v>10210.1</v>
      </c>
      <c r="F6979">
        <v>2.5499999999999998</v>
      </c>
      <c r="G6979">
        <v>8.69</v>
      </c>
      <c r="H6979">
        <v>9.7799999999999994</v>
      </c>
      <c r="I6979">
        <v>9.25</v>
      </c>
      <c r="J6979">
        <v>9.2799999999999994</v>
      </c>
    </row>
    <row r="6981" spans="1:10" x14ac:dyDescent="0.35">
      <c r="A6981" t="s">
        <v>254</v>
      </c>
      <c r="B6981">
        <v>15</v>
      </c>
      <c r="C6981" t="s">
        <v>279</v>
      </c>
      <c r="D6981" t="s">
        <v>342</v>
      </c>
      <c r="E6981">
        <v>1820.4</v>
      </c>
      <c r="F6981">
        <v>2.56</v>
      </c>
      <c r="G6981">
        <v>8.75</v>
      </c>
      <c r="H6981">
        <v>9.86</v>
      </c>
      <c r="I6981">
        <v>9.32</v>
      </c>
      <c r="J6981">
        <v>9.3800000000000008</v>
      </c>
    </row>
    <row r="6983" spans="1:10" x14ac:dyDescent="0.35">
      <c r="A6983" t="s">
        <v>254</v>
      </c>
      <c r="B6983">
        <v>16</v>
      </c>
      <c r="C6983" t="s">
        <v>279</v>
      </c>
      <c r="D6983" t="s">
        <v>343</v>
      </c>
      <c r="E6983">
        <v>5606.5</v>
      </c>
      <c r="F6983">
        <v>2.5499999999999998</v>
      </c>
      <c r="G6983">
        <v>8.7100000000000009</v>
      </c>
      <c r="H6983">
        <v>9.81</v>
      </c>
      <c r="I6983">
        <v>9.2799999999999994</v>
      </c>
      <c r="J6983">
        <v>9.32</v>
      </c>
    </row>
    <row r="6985" spans="1:10" x14ac:dyDescent="0.35">
      <c r="A6985" t="s">
        <v>254</v>
      </c>
      <c r="B6985">
        <v>17</v>
      </c>
      <c r="C6985" t="s">
        <v>279</v>
      </c>
      <c r="D6985" t="s">
        <v>344</v>
      </c>
      <c r="E6985">
        <v>2585.5</v>
      </c>
      <c r="F6985">
        <v>2.57</v>
      </c>
      <c r="G6985">
        <v>8.77</v>
      </c>
      <c r="H6985">
        <v>9.89</v>
      </c>
      <c r="I6985">
        <v>9.35</v>
      </c>
      <c r="J6985">
        <v>9.42</v>
      </c>
    </row>
    <row r="6987" spans="1:10" x14ac:dyDescent="0.35">
      <c r="A6987" t="s">
        <v>254</v>
      </c>
      <c r="B6987">
        <v>18</v>
      </c>
      <c r="C6987" t="s">
        <v>279</v>
      </c>
      <c r="D6987" t="s">
        <v>345</v>
      </c>
      <c r="E6987">
        <v>6612.2</v>
      </c>
      <c r="F6987">
        <v>2.52</v>
      </c>
      <c r="G6987">
        <v>8.59</v>
      </c>
      <c r="H6987">
        <v>9.66</v>
      </c>
      <c r="I6987">
        <v>9.14</v>
      </c>
      <c r="J6987">
        <v>9.11</v>
      </c>
    </row>
    <row r="6989" spans="1:10" x14ac:dyDescent="0.35">
      <c r="A6989" t="s">
        <v>254</v>
      </c>
      <c r="B6989">
        <v>19</v>
      </c>
      <c r="C6989" t="s">
        <v>279</v>
      </c>
      <c r="D6989" t="s">
        <v>346</v>
      </c>
      <c r="E6989">
        <v>2583.1</v>
      </c>
      <c r="F6989">
        <v>2.57</v>
      </c>
      <c r="G6989">
        <v>8.77</v>
      </c>
      <c r="H6989">
        <v>9.89</v>
      </c>
      <c r="I6989">
        <v>9.35</v>
      </c>
      <c r="J6989">
        <v>9.42</v>
      </c>
    </row>
    <row r="6991" spans="1:10" x14ac:dyDescent="0.35">
      <c r="A6991" t="s">
        <v>254</v>
      </c>
      <c r="B6991">
        <v>20</v>
      </c>
      <c r="C6991" t="s">
        <v>279</v>
      </c>
      <c r="D6991" t="s">
        <v>347</v>
      </c>
      <c r="E6991">
        <v>6785.2</v>
      </c>
      <c r="F6991">
        <v>2.52</v>
      </c>
      <c r="G6991">
        <v>8.58</v>
      </c>
      <c r="H6991">
        <v>9.66</v>
      </c>
      <c r="I6991">
        <v>9.14</v>
      </c>
      <c r="J6991">
        <v>9.11</v>
      </c>
    </row>
    <row r="6993" spans="1:10" x14ac:dyDescent="0.35">
      <c r="A6993" t="s">
        <v>254</v>
      </c>
      <c r="B6993">
        <v>21</v>
      </c>
      <c r="C6993" t="s">
        <v>279</v>
      </c>
      <c r="D6993" t="s">
        <v>348</v>
      </c>
      <c r="E6993">
        <v>1818.1</v>
      </c>
      <c r="F6993">
        <v>2.56</v>
      </c>
      <c r="G6993">
        <v>8.75</v>
      </c>
      <c r="H6993">
        <v>9.86</v>
      </c>
      <c r="I6993">
        <v>9.32</v>
      </c>
      <c r="J6993">
        <v>9.3800000000000008</v>
      </c>
    </row>
    <row r="6995" spans="1:10" x14ac:dyDescent="0.35">
      <c r="A6995" t="s">
        <v>254</v>
      </c>
      <c r="B6995">
        <v>22</v>
      </c>
      <c r="C6995" t="s">
        <v>279</v>
      </c>
      <c r="D6995" t="s">
        <v>349</v>
      </c>
      <c r="E6995">
        <v>5604.7</v>
      </c>
      <c r="F6995">
        <v>2.5499999999999998</v>
      </c>
      <c r="G6995">
        <v>8.7100000000000009</v>
      </c>
      <c r="H6995">
        <v>9.81</v>
      </c>
      <c r="I6995">
        <v>9.2799999999999994</v>
      </c>
      <c r="J6995">
        <v>9.32</v>
      </c>
    </row>
    <row r="6997" spans="1:10" x14ac:dyDescent="0.35">
      <c r="A6997" t="s">
        <v>254</v>
      </c>
      <c r="B6997">
        <v>23</v>
      </c>
      <c r="C6997" t="s">
        <v>279</v>
      </c>
      <c r="D6997" t="s">
        <v>350</v>
      </c>
      <c r="E6997">
        <v>2529.8000000000002</v>
      </c>
      <c r="F6997">
        <v>2.59</v>
      </c>
      <c r="G6997">
        <v>8.84</v>
      </c>
      <c r="H6997">
        <v>9.9700000000000006</v>
      </c>
      <c r="I6997">
        <v>9.43</v>
      </c>
      <c r="J6997">
        <v>9.5399999999999991</v>
      </c>
    </row>
    <row r="6999" spans="1:10" x14ac:dyDescent="0.35">
      <c r="A6999" t="s">
        <v>254</v>
      </c>
      <c r="B6999">
        <v>24</v>
      </c>
      <c r="C6999" t="s">
        <v>279</v>
      </c>
      <c r="D6999" t="s">
        <v>351</v>
      </c>
      <c r="E6999">
        <v>10251.799999999999</v>
      </c>
      <c r="F6999">
        <v>2.5499999999999998</v>
      </c>
      <c r="G6999">
        <v>8.69</v>
      </c>
      <c r="H6999">
        <v>9.7799999999999994</v>
      </c>
      <c r="I6999">
        <v>9.26</v>
      </c>
      <c r="J6999">
        <v>9.2799999999999994</v>
      </c>
    </row>
    <row r="7001" spans="1:10" x14ac:dyDescent="0.35">
      <c r="A7001" t="s">
        <v>257</v>
      </c>
      <c r="B7001">
        <v>1</v>
      </c>
      <c r="C7001" t="s">
        <v>279</v>
      </c>
      <c r="D7001" t="s">
        <v>328</v>
      </c>
      <c r="E7001">
        <v>1373.3</v>
      </c>
      <c r="F7001">
        <v>2.65</v>
      </c>
      <c r="G7001">
        <v>9.0399999999999991</v>
      </c>
      <c r="H7001">
        <v>10.210000000000001</v>
      </c>
      <c r="I7001">
        <v>9.66</v>
      </c>
      <c r="J7001">
        <v>9.8800000000000008</v>
      </c>
    </row>
    <row r="7003" spans="1:10" x14ac:dyDescent="0.35">
      <c r="A7003" t="s">
        <v>257</v>
      </c>
      <c r="B7003">
        <v>2</v>
      </c>
      <c r="C7003" t="s">
        <v>279</v>
      </c>
      <c r="D7003" t="s">
        <v>329</v>
      </c>
      <c r="E7003">
        <v>5107.7</v>
      </c>
      <c r="F7003">
        <v>2.63</v>
      </c>
      <c r="G7003">
        <v>8.9600000000000009</v>
      </c>
      <c r="H7003">
        <v>10.119999999999999</v>
      </c>
      <c r="I7003">
        <v>9.57</v>
      </c>
      <c r="J7003">
        <v>9.76</v>
      </c>
    </row>
    <row r="7005" spans="1:10" x14ac:dyDescent="0.35">
      <c r="A7005" t="s">
        <v>257</v>
      </c>
      <c r="B7005">
        <v>3</v>
      </c>
      <c r="C7005" t="s">
        <v>279</v>
      </c>
      <c r="D7005" t="s">
        <v>330</v>
      </c>
      <c r="E7005">
        <v>1045.3</v>
      </c>
      <c r="F7005">
        <v>2.65</v>
      </c>
      <c r="G7005">
        <v>9.0500000000000007</v>
      </c>
      <c r="H7005">
        <v>10.220000000000001</v>
      </c>
      <c r="I7005">
        <v>9.67</v>
      </c>
      <c r="J7005">
        <v>9.9</v>
      </c>
    </row>
    <row r="7007" spans="1:10" x14ac:dyDescent="0.35">
      <c r="A7007" t="s">
        <v>257</v>
      </c>
      <c r="B7007">
        <v>4</v>
      </c>
      <c r="C7007" t="s">
        <v>279</v>
      </c>
      <c r="D7007" t="s">
        <v>331</v>
      </c>
      <c r="E7007">
        <v>3975.2</v>
      </c>
      <c r="F7007">
        <v>2.63</v>
      </c>
      <c r="G7007">
        <v>8.9600000000000009</v>
      </c>
      <c r="H7007">
        <v>10.119999999999999</v>
      </c>
      <c r="I7007">
        <v>9.57</v>
      </c>
      <c r="J7007">
        <v>9.75</v>
      </c>
    </row>
    <row r="7009" spans="1:10" x14ac:dyDescent="0.35">
      <c r="A7009" t="s">
        <v>257</v>
      </c>
      <c r="B7009">
        <v>5</v>
      </c>
      <c r="C7009" t="s">
        <v>279</v>
      </c>
      <c r="D7009" t="s">
        <v>332</v>
      </c>
      <c r="E7009">
        <v>1544.8</v>
      </c>
      <c r="F7009">
        <v>2.65</v>
      </c>
      <c r="G7009">
        <v>9.0299999999999994</v>
      </c>
      <c r="H7009">
        <v>10.199999999999999</v>
      </c>
      <c r="I7009">
        <v>9.65</v>
      </c>
      <c r="J7009">
        <v>9.8699999999999992</v>
      </c>
    </row>
    <row r="7011" spans="1:10" x14ac:dyDescent="0.35">
      <c r="A7011" t="s">
        <v>257</v>
      </c>
      <c r="B7011">
        <v>6</v>
      </c>
      <c r="C7011" t="s">
        <v>279</v>
      </c>
      <c r="D7011" t="s">
        <v>333</v>
      </c>
      <c r="E7011">
        <v>5127.2</v>
      </c>
      <c r="F7011">
        <v>2.63</v>
      </c>
      <c r="G7011">
        <v>8.9600000000000009</v>
      </c>
      <c r="H7011">
        <v>10.119999999999999</v>
      </c>
      <c r="I7011">
        <v>9.57</v>
      </c>
      <c r="J7011">
        <v>9.75</v>
      </c>
    </row>
    <row r="7013" spans="1:10" x14ac:dyDescent="0.35">
      <c r="A7013" t="s">
        <v>257</v>
      </c>
      <c r="B7013">
        <v>7</v>
      </c>
      <c r="C7013" t="s">
        <v>279</v>
      </c>
      <c r="D7013" t="s">
        <v>334</v>
      </c>
      <c r="E7013">
        <v>1356.4</v>
      </c>
      <c r="F7013">
        <v>2.65</v>
      </c>
      <c r="G7013">
        <v>9.0299999999999994</v>
      </c>
      <c r="H7013">
        <v>10.210000000000001</v>
      </c>
      <c r="I7013">
        <v>9.66</v>
      </c>
      <c r="J7013">
        <v>9.8800000000000008</v>
      </c>
    </row>
    <row r="7015" spans="1:10" x14ac:dyDescent="0.35">
      <c r="A7015" t="s">
        <v>257</v>
      </c>
      <c r="B7015">
        <v>8</v>
      </c>
      <c r="C7015" t="s">
        <v>279</v>
      </c>
      <c r="D7015" t="s">
        <v>335</v>
      </c>
      <c r="E7015">
        <v>7804.6</v>
      </c>
      <c r="F7015">
        <v>2.6</v>
      </c>
      <c r="G7015">
        <v>8.8800000000000008</v>
      </c>
      <c r="H7015">
        <v>10.02</v>
      </c>
      <c r="I7015">
        <v>9.48</v>
      </c>
      <c r="J7015">
        <v>9.61</v>
      </c>
    </row>
    <row r="7017" spans="1:10" x14ac:dyDescent="0.35">
      <c r="A7017" t="s">
        <v>257</v>
      </c>
      <c r="B7017">
        <v>9</v>
      </c>
      <c r="C7017" t="s">
        <v>279</v>
      </c>
      <c r="D7017" t="s">
        <v>336</v>
      </c>
      <c r="E7017">
        <v>1030.8</v>
      </c>
      <c r="F7017">
        <v>2.65</v>
      </c>
      <c r="G7017">
        <v>9.0500000000000007</v>
      </c>
      <c r="H7017">
        <v>10.220000000000001</v>
      </c>
      <c r="I7017">
        <v>9.67</v>
      </c>
      <c r="J7017">
        <v>9.91</v>
      </c>
    </row>
    <row r="7019" spans="1:10" x14ac:dyDescent="0.35">
      <c r="A7019" t="s">
        <v>257</v>
      </c>
      <c r="B7019">
        <v>10</v>
      </c>
      <c r="C7019" t="s">
        <v>279</v>
      </c>
      <c r="D7019" t="s">
        <v>337</v>
      </c>
      <c r="E7019">
        <v>7169.9</v>
      </c>
      <c r="F7019">
        <v>2.6</v>
      </c>
      <c r="G7019">
        <v>8.8699999999999992</v>
      </c>
      <c r="H7019">
        <v>10.01</v>
      </c>
      <c r="I7019">
        <v>9.4700000000000006</v>
      </c>
      <c r="J7019">
        <v>9.6</v>
      </c>
    </row>
    <row r="7021" spans="1:10" x14ac:dyDescent="0.35">
      <c r="A7021" t="s">
        <v>257</v>
      </c>
      <c r="B7021">
        <v>11</v>
      </c>
      <c r="C7021" t="s">
        <v>279</v>
      </c>
      <c r="D7021" t="s">
        <v>338</v>
      </c>
      <c r="E7021">
        <v>1541.6</v>
      </c>
      <c r="F7021">
        <v>2.65</v>
      </c>
      <c r="G7021">
        <v>9.0299999999999994</v>
      </c>
      <c r="H7021">
        <v>10.199999999999999</v>
      </c>
      <c r="I7021">
        <v>9.65</v>
      </c>
      <c r="J7021">
        <v>9.8699999999999992</v>
      </c>
    </row>
    <row r="7023" spans="1:10" x14ac:dyDescent="0.35">
      <c r="A7023" t="s">
        <v>257</v>
      </c>
      <c r="B7023">
        <v>12</v>
      </c>
      <c r="C7023" t="s">
        <v>279</v>
      </c>
      <c r="D7023" t="s">
        <v>339</v>
      </c>
      <c r="E7023">
        <v>7837.5</v>
      </c>
      <c r="F7023">
        <v>2.6</v>
      </c>
      <c r="G7023">
        <v>8.8699999999999992</v>
      </c>
      <c r="H7023">
        <v>10.01</v>
      </c>
      <c r="I7023">
        <v>9.4700000000000006</v>
      </c>
      <c r="J7023">
        <v>9.59</v>
      </c>
    </row>
    <row r="7025" spans="1:10" x14ac:dyDescent="0.35">
      <c r="A7025" t="s">
        <v>257</v>
      </c>
      <c r="B7025">
        <v>13</v>
      </c>
      <c r="C7025" t="s">
        <v>279</v>
      </c>
      <c r="D7025" t="s">
        <v>340</v>
      </c>
      <c r="E7025">
        <v>1354.7</v>
      </c>
      <c r="F7025">
        <v>2.65</v>
      </c>
      <c r="G7025">
        <v>9.0299999999999994</v>
      </c>
      <c r="H7025">
        <v>10.210000000000001</v>
      </c>
      <c r="I7025">
        <v>9.66</v>
      </c>
      <c r="J7025">
        <v>9.8800000000000008</v>
      </c>
    </row>
    <row r="7027" spans="1:10" x14ac:dyDescent="0.35">
      <c r="A7027" t="s">
        <v>257</v>
      </c>
      <c r="B7027">
        <v>14</v>
      </c>
      <c r="C7027" t="s">
        <v>279</v>
      </c>
      <c r="D7027" t="s">
        <v>341</v>
      </c>
      <c r="E7027">
        <v>7656.9</v>
      </c>
      <c r="F7027">
        <v>2.6</v>
      </c>
      <c r="G7027">
        <v>8.89</v>
      </c>
      <c r="H7027">
        <v>10.029999999999999</v>
      </c>
      <c r="I7027">
        <v>9.48</v>
      </c>
      <c r="J7027">
        <v>9.6199999999999992</v>
      </c>
    </row>
    <row r="7029" spans="1:10" x14ac:dyDescent="0.35">
      <c r="A7029" t="s">
        <v>257</v>
      </c>
      <c r="B7029">
        <v>15</v>
      </c>
      <c r="C7029" t="s">
        <v>279</v>
      </c>
      <c r="D7029" t="s">
        <v>342</v>
      </c>
      <c r="E7029">
        <v>1027</v>
      </c>
      <c r="F7029">
        <v>2.65</v>
      </c>
      <c r="G7029">
        <v>9.0500000000000007</v>
      </c>
      <c r="H7029">
        <v>10.220000000000001</v>
      </c>
      <c r="I7029">
        <v>9.67</v>
      </c>
      <c r="J7029">
        <v>9.91</v>
      </c>
    </row>
    <row r="7031" spans="1:10" x14ac:dyDescent="0.35">
      <c r="A7031" t="s">
        <v>257</v>
      </c>
      <c r="B7031">
        <v>16</v>
      </c>
      <c r="C7031" t="s">
        <v>279</v>
      </c>
      <c r="D7031" t="s">
        <v>343</v>
      </c>
      <c r="E7031">
        <v>3765.5</v>
      </c>
      <c r="F7031">
        <v>2.62</v>
      </c>
      <c r="G7031">
        <v>8.9499999999999993</v>
      </c>
      <c r="H7031">
        <v>10.1</v>
      </c>
      <c r="I7031">
        <v>9.56</v>
      </c>
      <c r="J7031">
        <v>9.73</v>
      </c>
    </row>
    <row r="7033" spans="1:10" x14ac:dyDescent="0.35">
      <c r="A7033" t="s">
        <v>257</v>
      </c>
      <c r="B7033">
        <v>17</v>
      </c>
      <c r="C7033" t="s">
        <v>279</v>
      </c>
      <c r="D7033" t="s">
        <v>344</v>
      </c>
      <c r="E7033">
        <v>1537.8</v>
      </c>
      <c r="F7033">
        <v>2.65</v>
      </c>
      <c r="G7033">
        <v>9.0299999999999994</v>
      </c>
      <c r="H7033">
        <v>10.199999999999999</v>
      </c>
      <c r="I7033">
        <v>9.65</v>
      </c>
      <c r="J7033">
        <v>9.8699999999999992</v>
      </c>
    </row>
    <row r="7035" spans="1:10" x14ac:dyDescent="0.35">
      <c r="A7035" t="s">
        <v>257</v>
      </c>
      <c r="B7035">
        <v>18</v>
      </c>
      <c r="C7035" t="s">
        <v>279</v>
      </c>
      <c r="D7035" t="s">
        <v>345</v>
      </c>
      <c r="E7035">
        <v>5070.8999999999996</v>
      </c>
      <c r="F7035">
        <v>2.63</v>
      </c>
      <c r="G7035">
        <v>8.9600000000000009</v>
      </c>
      <c r="H7035">
        <v>10.11</v>
      </c>
      <c r="I7035">
        <v>9.57</v>
      </c>
      <c r="J7035">
        <v>9.75</v>
      </c>
    </row>
    <row r="7037" spans="1:10" x14ac:dyDescent="0.35">
      <c r="A7037" t="s">
        <v>257</v>
      </c>
      <c r="B7037">
        <v>19</v>
      </c>
      <c r="C7037" t="s">
        <v>279</v>
      </c>
      <c r="D7037" t="s">
        <v>346</v>
      </c>
      <c r="E7037">
        <v>1538.9</v>
      </c>
      <c r="F7037">
        <v>2.65</v>
      </c>
      <c r="G7037">
        <v>9.0299999999999994</v>
      </c>
      <c r="H7037">
        <v>10.199999999999999</v>
      </c>
      <c r="I7037">
        <v>9.65</v>
      </c>
      <c r="J7037">
        <v>9.8699999999999992</v>
      </c>
    </row>
    <row r="7039" spans="1:10" x14ac:dyDescent="0.35">
      <c r="A7039" t="s">
        <v>257</v>
      </c>
      <c r="B7039">
        <v>20</v>
      </c>
      <c r="C7039" t="s">
        <v>279</v>
      </c>
      <c r="D7039" t="s">
        <v>347</v>
      </c>
      <c r="E7039">
        <v>5087.3999999999996</v>
      </c>
      <c r="F7039">
        <v>2.63</v>
      </c>
      <c r="G7039">
        <v>8.9600000000000009</v>
      </c>
      <c r="H7039">
        <v>10.11</v>
      </c>
      <c r="I7039">
        <v>9.57</v>
      </c>
      <c r="J7039">
        <v>9.75</v>
      </c>
    </row>
    <row r="7041" spans="1:10" x14ac:dyDescent="0.35">
      <c r="A7041" t="s">
        <v>257</v>
      </c>
      <c r="B7041">
        <v>21</v>
      </c>
      <c r="C7041" t="s">
        <v>279</v>
      </c>
      <c r="D7041" t="s">
        <v>348</v>
      </c>
      <c r="E7041">
        <v>1030.0999999999999</v>
      </c>
      <c r="F7041">
        <v>2.65</v>
      </c>
      <c r="G7041">
        <v>9.0500000000000007</v>
      </c>
      <c r="H7041">
        <v>10.220000000000001</v>
      </c>
      <c r="I7041">
        <v>9.67</v>
      </c>
      <c r="J7041">
        <v>9.91</v>
      </c>
    </row>
    <row r="7043" spans="1:10" x14ac:dyDescent="0.35">
      <c r="A7043" t="s">
        <v>257</v>
      </c>
      <c r="B7043">
        <v>22</v>
      </c>
      <c r="C7043" t="s">
        <v>279</v>
      </c>
      <c r="D7043" t="s">
        <v>349</v>
      </c>
      <c r="E7043">
        <v>3787.2</v>
      </c>
      <c r="F7043">
        <v>2.62</v>
      </c>
      <c r="G7043">
        <v>8.9499999999999993</v>
      </c>
      <c r="H7043">
        <v>10.11</v>
      </c>
      <c r="I7043">
        <v>9.56</v>
      </c>
      <c r="J7043">
        <v>9.74</v>
      </c>
    </row>
    <row r="7045" spans="1:10" x14ac:dyDescent="0.35">
      <c r="A7045" t="s">
        <v>257</v>
      </c>
      <c r="B7045">
        <v>23</v>
      </c>
      <c r="C7045" t="s">
        <v>279</v>
      </c>
      <c r="D7045" t="s">
        <v>350</v>
      </c>
      <c r="E7045">
        <v>1357.5</v>
      </c>
      <c r="F7045">
        <v>2.65</v>
      </c>
      <c r="G7045">
        <v>9.0299999999999994</v>
      </c>
      <c r="H7045">
        <v>10.210000000000001</v>
      </c>
      <c r="I7045">
        <v>9.66</v>
      </c>
      <c r="J7045">
        <v>9.8800000000000008</v>
      </c>
    </row>
    <row r="7047" spans="1:10" x14ac:dyDescent="0.35">
      <c r="A7047" t="s">
        <v>257</v>
      </c>
      <c r="B7047">
        <v>24</v>
      </c>
      <c r="C7047" t="s">
        <v>279</v>
      </c>
      <c r="D7047" t="s">
        <v>351</v>
      </c>
      <c r="E7047">
        <v>7756.6</v>
      </c>
      <c r="F7047">
        <v>2.6</v>
      </c>
      <c r="G7047">
        <v>8.8800000000000008</v>
      </c>
      <c r="H7047">
        <v>10.02</v>
      </c>
      <c r="I7047">
        <v>9.48</v>
      </c>
      <c r="J7047">
        <v>9.61</v>
      </c>
    </row>
    <row r="7049" spans="1:10" x14ac:dyDescent="0.35">
      <c r="A7049" t="s">
        <v>260</v>
      </c>
      <c r="B7049">
        <v>1</v>
      </c>
      <c r="C7049" t="s">
        <v>279</v>
      </c>
      <c r="D7049" t="s">
        <v>328</v>
      </c>
      <c r="E7049">
        <v>3569.8</v>
      </c>
      <c r="F7049">
        <v>2.57</v>
      </c>
      <c r="G7049">
        <v>8.7799999999999994</v>
      </c>
      <c r="H7049">
        <v>9.89</v>
      </c>
      <c r="I7049">
        <v>9.36</v>
      </c>
      <c r="J7049">
        <v>9.43</v>
      </c>
    </row>
    <row r="7051" spans="1:10" x14ac:dyDescent="0.35">
      <c r="A7051" t="s">
        <v>260</v>
      </c>
      <c r="B7051">
        <v>2</v>
      </c>
      <c r="C7051" t="s">
        <v>279</v>
      </c>
      <c r="D7051" t="s">
        <v>329</v>
      </c>
      <c r="E7051">
        <v>8260.5</v>
      </c>
      <c r="F7051">
        <v>2.56</v>
      </c>
      <c r="G7051">
        <v>8.73</v>
      </c>
      <c r="H7051">
        <v>9.84</v>
      </c>
      <c r="I7051">
        <v>9.31</v>
      </c>
      <c r="J7051">
        <v>9.36</v>
      </c>
    </row>
    <row r="7053" spans="1:10" x14ac:dyDescent="0.35">
      <c r="A7053" t="s">
        <v>260</v>
      </c>
      <c r="B7053">
        <v>3</v>
      </c>
      <c r="C7053" t="s">
        <v>279</v>
      </c>
      <c r="D7053" t="s">
        <v>330</v>
      </c>
      <c r="E7053">
        <v>2758.9</v>
      </c>
      <c r="F7053">
        <v>2.58</v>
      </c>
      <c r="G7053">
        <v>8.7899999999999991</v>
      </c>
      <c r="H7053">
        <v>9.91</v>
      </c>
      <c r="I7053">
        <v>9.3800000000000008</v>
      </c>
      <c r="J7053">
        <v>9.4600000000000009</v>
      </c>
    </row>
    <row r="7055" spans="1:10" x14ac:dyDescent="0.35">
      <c r="A7055" t="s">
        <v>260</v>
      </c>
      <c r="B7055">
        <v>4</v>
      </c>
      <c r="C7055" t="s">
        <v>279</v>
      </c>
      <c r="D7055" t="s">
        <v>331</v>
      </c>
      <c r="E7055">
        <v>6840.3</v>
      </c>
      <c r="F7055">
        <v>2.56</v>
      </c>
      <c r="G7055">
        <v>8.74</v>
      </c>
      <c r="H7055">
        <v>9.85</v>
      </c>
      <c r="I7055">
        <v>9.32</v>
      </c>
      <c r="J7055">
        <v>9.3699999999999992</v>
      </c>
    </row>
    <row r="7057" spans="1:10" x14ac:dyDescent="0.35">
      <c r="A7057" t="s">
        <v>260</v>
      </c>
      <c r="B7057">
        <v>5</v>
      </c>
      <c r="C7057" t="s">
        <v>279</v>
      </c>
      <c r="D7057" t="s">
        <v>332</v>
      </c>
      <c r="E7057">
        <v>3597.2</v>
      </c>
      <c r="F7057">
        <v>2.57</v>
      </c>
      <c r="G7057">
        <v>8.77</v>
      </c>
      <c r="H7057">
        <v>9.89</v>
      </c>
      <c r="I7057">
        <v>9.35</v>
      </c>
      <c r="J7057">
        <v>9.43</v>
      </c>
    </row>
    <row r="7059" spans="1:10" x14ac:dyDescent="0.35">
      <c r="A7059" t="s">
        <v>260</v>
      </c>
      <c r="B7059">
        <v>6</v>
      </c>
      <c r="C7059" t="s">
        <v>279</v>
      </c>
      <c r="D7059" t="s">
        <v>333</v>
      </c>
      <c r="E7059">
        <v>8272.6</v>
      </c>
      <c r="F7059">
        <v>2.56</v>
      </c>
      <c r="G7059">
        <v>8.73</v>
      </c>
      <c r="H7059">
        <v>9.84</v>
      </c>
      <c r="I7059">
        <v>9.31</v>
      </c>
      <c r="J7059">
        <v>9.36</v>
      </c>
    </row>
    <row r="7061" spans="1:10" x14ac:dyDescent="0.35">
      <c r="A7061" t="s">
        <v>260</v>
      </c>
      <c r="B7061">
        <v>7</v>
      </c>
      <c r="C7061" t="s">
        <v>279</v>
      </c>
      <c r="D7061" t="s">
        <v>334</v>
      </c>
      <c r="E7061">
        <v>3567.4</v>
      </c>
      <c r="F7061">
        <v>2.57</v>
      </c>
      <c r="G7061">
        <v>8.7799999999999994</v>
      </c>
      <c r="H7061">
        <v>9.89</v>
      </c>
      <c r="I7061">
        <v>9.36</v>
      </c>
      <c r="J7061">
        <v>9.43</v>
      </c>
    </row>
    <row r="7063" spans="1:10" x14ac:dyDescent="0.35">
      <c r="A7063" t="s">
        <v>260</v>
      </c>
      <c r="B7063">
        <v>8</v>
      </c>
      <c r="C7063" t="s">
        <v>279</v>
      </c>
      <c r="D7063" t="s">
        <v>335</v>
      </c>
      <c r="E7063">
        <v>11373.6</v>
      </c>
      <c r="F7063">
        <v>2.5499999999999998</v>
      </c>
      <c r="G7063">
        <v>8.7100000000000009</v>
      </c>
      <c r="H7063">
        <v>9.81</v>
      </c>
      <c r="I7063">
        <v>9.2799999999999994</v>
      </c>
      <c r="J7063">
        <v>9.32</v>
      </c>
    </row>
    <row r="7065" spans="1:10" x14ac:dyDescent="0.35">
      <c r="A7065" t="s">
        <v>260</v>
      </c>
      <c r="B7065">
        <v>9</v>
      </c>
      <c r="C7065" t="s">
        <v>279</v>
      </c>
      <c r="D7065" t="s">
        <v>336</v>
      </c>
      <c r="E7065">
        <v>2755.2</v>
      </c>
      <c r="F7065">
        <v>2.58</v>
      </c>
      <c r="G7065">
        <v>8.7899999999999991</v>
      </c>
      <c r="H7065">
        <v>9.91</v>
      </c>
      <c r="I7065">
        <v>9.3800000000000008</v>
      </c>
      <c r="J7065">
        <v>9.4600000000000009</v>
      </c>
    </row>
    <row r="7067" spans="1:10" x14ac:dyDescent="0.35">
      <c r="A7067" t="s">
        <v>260</v>
      </c>
      <c r="B7067">
        <v>10</v>
      </c>
      <c r="C7067" t="s">
        <v>279</v>
      </c>
      <c r="D7067" t="s">
        <v>337</v>
      </c>
      <c r="E7067">
        <v>10074.5</v>
      </c>
      <c r="F7067">
        <v>2.5499999999999998</v>
      </c>
      <c r="G7067">
        <v>8.69</v>
      </c>
      <c r="H7067">
        <v>9.7899999999999991</v>
      </c>
      <c r="I7067">
        <v>9.26</v>
      </c>
      <c r="J7067">
        <v>9.2899999999999991</v>
      </c>
    </row>
    <row r="7069" spans="1:10" x14ac:dyDescent="0.35">
      <c r="A7069" t="s">
        <v>260</v>
      </c>
      <c r="B7069">
        <v>11</v>
      </c>
      <c r="C7069" t="s">
        <v>279</v>
      </c>
      <c r="D7069" t="s">
        <v>338</v>
      </c>
      <c r="E7069">
        <v>3596</v>
      </c>
      <c r="F7069">
        <v>2.57</v>
      </c>
      <c r="G7069">
        <v>8.77</v>
      </c>
      <c r="H7069">
        <v>9.89</v>
      </c>
      <c r="I7069">
        <v>9.35</v>
      </c>
      <c r="J7069">
        <v>9.43</v>
      </c>
    </row>
    <row r="7071" spans="1:10" x14ac:dyDescent="0.35">
      <c r="A7071" t="s">
        <v>260</v>
      </c>
      <c r="B7071">
        <v>12</v>
      </c>
      <c r="C7071" t="s">
        <v>279</v>
      </c>
      <c r="D7071" t="s">
        <v>339</v>
      </c>
      <c r="E7071">
        <v>11272.8</v>
      </c>
      <c r="F7071">
        <v>2.5499999999999998</v>
      </c>
      <c r="G7071">
        <v>8.69</v>
      </c>
      <c r="H7071">
        <v>9.7899999999999991</v>
      </c>
      <c r="I7071">
        <v>9.26</v>
      </c>
      <c r="J7071">
        <v>9.2899999999999991</v>
      </c>
    </row>
    <row r="7073" spans="1:10" x14ac:dyDescent="0.35">
      <c r="A7073" t="s">
        <v>260</v>
      </c>
      <c r="B7073">
        <v>13</v>
      </c>
      <c r="C7073" t="s">
        <v>279</v>
      </c>
      <c r="D7073" t="s">
        <v>340</v>
      </c>
      <c r="E7073">
        <v>3566.7</v>
      </c>
      <c r="F7073">
        <v>2.57</v>
      </c>
      <c r="G7073">
        <v>8.7799999999999994</v>
      </c>
      <c r="H7073">
        <v>9.89</v>
      </c>
      <c r="I7073">
        <v>9.36</v>
      </c>
      <c r="J7073">
        <v>9.43</v>
      </c>
    </row>
    <row r="7075" spans="1:10" x14ac:dyDescent="0.35">
      <c r="A7075" t="s">
        <v>260</v>
      </c>
      <c r="B7075">
        <v>14</v>
      </c>
      <c r="C7075" t="s">
        <v>279</v>
      </c>
      <c r="D7075" t="s">
        <v>341</v>
      </c>
      <c r="E7075">
        <v>11465.9</v>
      </c>
      <c r="F7075">
        <v>2.5499999999999998</v>
      </c>
      <c r="G7075">
        <v>8.6999999999999993</v>
      </c>
      <c r="H7075">
        <v>9.8000000000000007</v>
      </c>
      <c r="I7075">
        <v>9.27</v>
      </c>
      <c r="J7075">
        <v>9.3000000000000007</v>
      </c>
    </row>
    <row r="7077" spans="1:10" x14ac:dyDescent="0.35">
      <c r="A7077" t="s">
        <v>260</v>
      </c>
      <c r="B7077">
        <v>15</v>
      </c>
      <c r="C7077" t="s">
        <v>279</v>
      </c>
      <c r="D7077" t="s">
        <v>342</v>
      </c>
      <c r="E7077">
        <v>2750.6</v>
      </c>
      <c r="F7077">
        <v>2.58</v>
      </c>
      <c r="G7077">
        <v>8.7899999999999991</v>
      </c>
      <c r="H7077">
        <v>9.91</v>
      </c>
      <c r="I7077">
        <v>9.3800000000000008</v>
      </c>
      <c r="J7077">
        <v>9.4600000000000009</v>
      </c>
    </row>
    <row r="7079" spans="1:10" x14ac:dyDescent="0.35">
      <c r="A7079" t="s">
        <v>260</v>
      </c>
      <c r="B7079">
        <v>16</v>
      </c>
      <c r="C7079" t="s">
        <v>279</v>
      </c>
      <c r="D7079" t="s">
        <v>343</v>
      </c>
      <c r="E7079">
        <v>6755</v>
      </c>
      <c r="F7079">
        <v>2.56</v>
      </c>
      <c r="G7079">
        <v>8.74</v>
      </c>
      <c r="H7079">
        <v>9.85</v>
      </c>
      <c r="I7079">
        <v>9.32</v>
      </c>
      <c r="J7079">
        <v>9.3699999999999992</v>
      </c>
    </row>
    <row r="7081" spans="1:10" x14ac:dyDescent="0.35">
      <c r="A7081" t="s">
        <v>260</v>
      </c>
      <c r="B7081">
        <v>17</v>
      </c>
      <c r="C7081" t="s">
        <v>279</v>
      </c>
      <c r="D7081" t="s">
        <v>344</v>
      </c>
      <c r="E7081">
        <v>3591</v>
      </c>
      <c r="F7081">
        <v>2.57</v>
      </c>
      <c r="G7081">
        <v>8.77</v>
      </c>
      <c r="H7081">
        <v>9.89</v>
      </c>
      <c r="I7081">
        <v>9.35</v>
      </c>
      <c r="J7081">
        <v>9.43</v>
      </c>
    </row>
    <row r="7083" spans="1:10" x14ac:dyDescent="0.35">
      <c r="A7083" t="s">
        <v>260</v>
      </c>
      <c r="B7083">
        <v>18</v>
      </c>
      <c r="C7083" t="s">
        <v>279</v>
      </c>
      <c r="D7083" t="s">
        <v>345</v>
      </c>
      <c r="E7083">
        <v>8239.1</v>
      </c>
      <c r="F7083">
        <v>2.56</v>
      </c>
      <c r="G7083">
        <v>8.73</v>
      </c>
      <c r="H7083">
        <v>9.84</v>
      </c>
      <c r="I7083">
        <v>9.31</v>
      </c>
      <c r="J7083">
        <v>9.36</v>
      </c>
    </row>
    <row r="7085" spans="1:10" x14ac:dyDescent="0.35">
      <c r="A7085" t="s">
        <v>260</v>
      </c>
      <c r="B7085">
        <v>19</v>
      </c>
      <c r="C7085" t="s">
        <v>279</v>
      </c>
      <c r="D7085" t="s">
        <v>346</v>
      </c>
      <c r="E7085">
        <v>3596.3</v>
      </c>
      <c r="F7085">
        <v>2.57</v>
      </c>
      <c r="G7085">
        <v>8.77</v>
      </c>
      <c r="H7085">
        <v>9.89</v>
      </c>
      <c r="I7085">
        <v>9.35</v>
      </c>
      <c r="J7085">
        <v>9.43</v>
      </c>
    </row>
    <row r="7087" spans="1:10" x14ac:dyDescent="0.35">
      <c r="A7087" t="s">
        <v>260</v>
      </c>
      <c r="B7087">
        <v>20</v>
      </c>
      <c r="C7087" t="s">
        <v>279</v>
      </c>
      <c r="D7087" t="s">
        <v>347</v>
      </c>
      <c r="E7087">
        <v>8252.5</v>
      </c>
      <c r="F7087">
        <v>2.56</v>
      </c>
      <c r="G7087">
        <v>8.73</v>
      </c>
      <c r="H7087">
        <v>9.84</v>
      </c>
      <c r="I7087">
        <v>9.31</v>
      </c>
      <c r="J7087">
        <v>9.36</v>
      </c>
    </row>
    <row r="7089" spans="1:10" x14ac:dyDescent="0.35">
      <c r="A7089" t="s">
        <v>260</v>
      </c>
      <c r="B7089">
        <v>21</v>
      </c>
      <c r="C7089" t="s">
        <v>279</v>
      </c>
      <c r="D7089" t="s">
        <v>348</v>
      </c>
      <c r="E7089">
        <v>2754.9</v>
      </c>
      <c r="F7089">
        <v>2.58</v>
      </c>
      <c r="G7089">
        <v>8.7899999999999991</v>
      </c>
      <c r="H7089">
        <v>9.91</v>
      </c>
      <c r="I7089">
        <v>9.3800000000000008</v>
      </c>
      <c r="J7089">
        <v>9.4600000000000009</v>
      </c>
    </row>
    <row r="7091" spans="1:10" x14ac:dyDescent="0.35">
      <c r="A7091" t="s">
        <v>260</v>
      </c>
      <c r="B7091">
        <v>22</v>
      </c>
      <c r="C7091" t="s">
        <v>279</v>
      </c>
      <c r="D7091" t="s">
        <v>349</v>
      </c>
      <c r="E7091">
        <v>6764.8</v>
      </c>
      <c r="F7091">
        <v>2.56</v>
      </c>
      <c r="G7091">
        <v>8.74</v>
      </c>
      <c r="H7091">
        <v>9.85</v>
      </c>
      <c r="I7091">
        <v>9.32</v>
      </c>
      <c r="J7091">
        <v>9.3699999999999992</v>
      </c>
    </row>
    <row r="7093" spans="1:10" x14ac:dyDescent="0.35">
      <c r="A7093" t="s">
        <v>260</v>
      </c>
      <c r="B7093">
        <v>23</v>
      </c>
      <c r="C7093" t="s">
        <v>279</v>
      </c>
      <c r="D7093" t="s">
        <v>350</v>
      </c>
      <c r="E7093">
        <v>3570.8</v>
      </c>
      <c r="F7093">
        <v>2.57</v>
      </c>
      <c r="G7093">
        <v>8.7799999999999994</v>
      </c>
      <c r="H7093">
        <v>9.89</v>
      </c>
      <c r="I7093">
        <v>9.36</v>
      </c>
      <c r="J7093">
        <v>9.43</v>
      </c>
    </row>
    <row r="7095" spans="1:10" x14ac:dyDescent="0.35">
      <c r="A7095" t="s">
        <v>260</v>
      </c>
      <c r="B7095">
        <v>24</v>
      </c>
      <c r="C7095" t="s">
        <v>279</v>
      </c>
      <c r="D7095" t="s">
        <v>351</v>
      </c>
      <c r="E7095">
        <v>11568.4</v>
      </c>
      <c r="F7095">
        <v>2.5499999999999998</v>
      </c>
      <c r="G7095">
        <v>8.6999999999999993</v>
      </c>
      <c r="H7095">
        <v>9.8000000000000007</v>
      </c>
      <c r="I7095">
        <v>9.27</v>
      </c>
      <c r="J7095">
        <v>9.3000000000000007</v>
      </c>
    </row>
    <row r="7097" spans="1:10" x14ac:dyDescent="0.35">
      <c r="A7097" t="s">
        <v>263</v>
      </c>
      <c r="B7097">
        <v>1</v>
      </c>
      <c r="C7097" t="s">
        <v>279</v>
      </c>
      <c r="D7097" t="s">
        <v>328</v>
      </c>
      <c r="E7097">
        <v>2859.9</v>
      </c>
      <c r="F7097">
        <v>2.63</v>
      </c>
      <c r="G7097">
        <v>8.9700000000000006</v>
      </c>
      <c r="H7097">
        <v>10.130000000000001</v>
      </c>
      <c r="I7097">
        <v>9.58</v>
      </c>
      <c r="J7097">
        <v>9.77</v>
      </c>
    </row>
    <row r="7099" spans="1:10" x14ac:dyDescent="0.35">
      <c r="A7099" t="s">
        <v>263</v>
      </c>
      <c r="B7099">
        <v>2</v>
      </c>
      <c r="C7099" t="s">
        <v>279</v>
      </c>
      <c r="D7099" t="s">
        <v>329</v>
      </c>
      <c r="E7099">
        <v>6761.1</v>
      </c>
      <c r="F7099">
        <v>2.63</v>
      </c>
      <c r="G7099">
        <v>8.9700000000000006</v>
      </c>
      <c r="H7099">
        <v>10.130000000000001</v>
      </c>
      <c r="I7099">
        <v>9.58</v>
      </c>
      <c r="J7099">
        <v>9.76</v>
      </c>
    </row>
    <row r="7101" spans="1:10" x14ac:dyDescent="0.35">
      <c r="A7101" t="s">
        <v>263</v>
      </c>
      <c r="B7101">
        <v>3</v>
      </c>
      <c r="C7101" t="s">
        <v>279</v>
      </c>
      <c r="D7101" t="s">
        <v>330</v>
      </c>
      <c r="E7101">
        <v>1863.1</v>
      </c>
      <c r="F7101">
        <v>2.63</v>
      </c>
      <c r="G7101">
        <v>8.9700000000000006</v>
      </c>
      <c r="H7101">
        <v>10.130000000000001</v>
      </c>
      <c r="I7101">
        <v>9.58</v>
      </c>
      <c r="J7101">
        <v>9.77</v>
      </c>
    </row>
    <row r="7103" spans="1:10" x14ac:dyDescent="0.35">
      <c r="A7103" t="s">
        <v>263</v>
      </c>
      <c r="B7103">
        <v>4</v>
      </c>
      <c r="C7103" t="s">
        <v>279</v>
      </c>
      <c r="D7103" t="s">
        <v>331</v>
      </c>
      <c r="E7103">
        <v>5051.5</v>
      </c>
      <c r="F7103">
        <v>2.63</v>
      </c>
      <c r="G7103">
        <v>8.9600000000000009</v>
      </c>
      <c r="H7103">
        <v>10.119999999999999</v>
      </c>
      <c r="I7103">
        <v>9.57</v>
      </c>
      <c r="J7103">
        <v>9.75</v>
      </c>
    </row>
    <row r="7105" spans="1:10" x14ac:dyDescent="0.35">
      <c r="A7105" t="s">
        <v>263</v>
      </c>
      <c r="B7105">
        <v>5</v>
      </c>
      <c r="C7105" t="s">
        <v>279</v>
      </c>
      <c r="D7105" t="s">
        <v>332</v>
      </c>
      <c r="E7105">
        <v>2913.2</v>
      </c>
      <c r="F7105">
        <v>2.63</v>
      </c>
      <c r="G7105">
        <v>8.9700000000000006</v>
      </c>
      <c r="H7105">
        <v>10.130000000000001</v>
      </c>
      <c r="I7105">
        <v>9.58</v>
      </c>
      <c r="J7105">
        <v>9.77</v>
      </c>
    </row>
    <row r="7107" spans="1:10" x14ac:dyDescent="0.35">
      <c r="A7107" t="s">
        <v>263</v>
      </c>
      <c r="B7107">
        <v>6</v>
      </c>
      <c r="C7107" t="s">
        <v>279</v>
      </c>
      <c r="D7107" t="s">
        <v>333</v>
      </c>
      <c r="E7107">
        <v>6790.1</v>
      </c>
      <c r="F7107">
        <v>2.63</v>
      </c>
      <c r="G7107">
        <v>8.9700000000000006</v>
      </c>
      <c r="H7107">
        <v>10.119999999999999</v>
      </c>
      <c r="I7107">
        <v>9.58</v>
      </c>
      <c r="J7107">
        <v>9.76</v>
      </c>
    </row>
    <row r="7109" spans="1:10" x14ac:dyDescent="0.35">
      <c r="A7109" t="s">
        <v>263</v>
      </c>
      <c r="B7109">
        <v>7</v>
      </c>
      <c r="C7109" t="s">
        <v>279</v>
      </c>
      <c r="D7109" t="s">
        <v>334</v>
      </c>
      <c r="E7109">
        <v>2859.7</v>
      </c>
      <c r="F7109">
        <v>2.63</v>
      </c>
      <c r="G7109">
        <v>8.9700000000000006</v>
      </c>
      <c r="H7109">
        <v>10.130000000000001</v>
      </c>
      <c r="I7109">
        <v>9.58</v>
      </c>
      <c r="J7109">
        <v>9.77</v>
      </c>
    </row>
    <row r="7111" spans="1:10" x14ac:dyDescent="0.35">
      <c r="A7111" t="s">
        <v>263</v>
      </c>
      <c r="B7111">
        <v>8</v>
      </c>
      <c r="C7111" t="s">
        <v>279</v>
      </c>
      <c r="D7111" t="s">
        <v>335</v>
      </c>
      <c r="E7111">
        <v>9873.2000000000007</v>
      </c>
      <c r="F7111">
        <v>2.61</v>
      </c>
      <c r="G7111">
        <v>8.91</v>
      </c>
      <c r="H7111">
        <v>10.050000000000001</v>
      </c>
      <c r="I7111">
        <v>9.51</v>
      </c>
      <c r="J7111">
        <v>9.66</v>
      </c>
    </row>
    <row r="7113" spans="1:10" x14ac:dyDescent="0.35">
      <c r="A7113" t="s">
        <v>263</v>
      </c>
      <c r="B7113">
        <v>9</v>
      </c>
      <c r="C7113" t="s">
        <v>279</v>
      </c>
      <c r="D7113" t="s">
        <v>336</v>
      </c>
      <c r="E7113">
        <v>1863.9</v>
      </c>
      <c r="F7113">
        <v>2.63</v>
      </c>
      <c r="G7113">
        <v>8.9700000000000006</v>
      </c>
      <c r="H7113">
        <v>10.130000000000001</v>
      </c>
      <c r="I7113">
        <v>9.58</v>
      </c>
      <c r="J7113">
        <v>9.77</v>
      </c>
    </row>
    <row r="7115" spans="1:10" x14ac:dyDescent="0.35">
      <c r="A7115" t="s">
        <v>263</v>
      </c>
      <c r="B7115">
        <v>10</v>
      </c>
      <c r="C7115" t="s">
        <v>279</v>
      </c>
      <c r="D7115" t="s">
        <v>337</v>
      </c>
      <c r="E7115">
        <v>8757.2999999999993</v>
      </c>
      <c r="F7115">
        <v>2.61</v>
      </c>
      <c r="G7115">
        <v>8.9</v>
      </c>
      <c r="H7115">
        <v>10.050000000000001</v>
      </c>
      <c r="I7115">
        <v>9.5</v>
      </c>
      <c r="J7115">
        <v>9.65</v>
      </c>
    </row>
    <row r="7117" spans="1:10" x14ac:dyDescent="0.35">
      <c r="A7117" t="s">
        <v>263</v>
      </c>
      <c r="B7117">
        <v>11</v>
      </c>
      <c r="C7117" t="s">
        <v>279</v>
      </c>
      <c r="D7117" t="s">
        <v>338</v>
      </c>
      <c r="E7117">
        <v>2913.6</v>
      </c>
      <c r="F7117">
        <v>2.63</v>
      </c>
      <c r="G7117">
        <v>8.9700000000000006</v>
      </c>
      <c r="H7117">
        <v>10.130000000000001</v>
      </c>
      <c r="I7117">
        <v>9.58</v>
      </c>
      <c r="J7117">
        <v>9.77</v>
      </c>
    </row>
    <row r="7119" spans="1:10" x14ac:dyDescent="0.35">
      <c r="A7119" t="s">
        <v>263</v>
      </c>
      <c r="B7119">
        <v>12</v>
      </c>
      <c r="C7119" t="s">
        <v>279</v>
      </c>
      <c r="D7119" t="s">
        <v>339</v>
      </c>
      <c r="E7119">
        <v>9945.2000000000007</v>
      </c>
      <c r="F7119">
        <v>2.61</v>
      </c>
      <c r="G7119">
        <v>8.9</v>
      </c>
      <c r="H7119">
        <v>10.050000000000001</v>
      </c>
      <c r="I7119">
        <v>9.5</v>
      </c>
      <c r="J7119">
        <v>9.65</v>
      </c>
    </row>
    <row r="7121" spans="1:10" x14ac:dyDescent="0.35">
      <c r="A7121" t="s">
        <v>263</v>
      </c>
      <c r="B7121">
        <v>13</v>
      </c>
      <c r="C7121" t="s">
        <v>279</v>
      </c>
      <c r="D7121" t="s">
        <v>340</v>
      </c>
      <c r="E7121">
        <v>2858.8</v>
      </c>
      <c r="F7121">
        <v>2.63</v>
      </c>
      <c r="G7121">
        <v>8.9700000000000006</v>
      </c>
      <c r="H7121">
        <v>10.130000000000001</v>
      </c>
      <c r="I7121">
        <v>9.58</v>
      </c>
      <c r="J7121">
        <v>9.77</v>
      </c>
    </row>
    <row r="7123" spans="1:10" x14ac:dyDescent="0.35">
      <c r="A7123" t="s">
        <v>263</v>
      </c>
      <c r="B7123">
        <v>14</v>
      </c>
      <c r="C7123" t="s">
        <v>279</v>
      </c>
      <c r="D7123" t="s">
        <v>341</v>
      </c>
      <c r="E7123">
        <v>9867.4</v>
      </c>
      <c r="F7123">
        <v>2.61</v>
      </c>
      <c r="G7123">
        <v>8.92</v>
      </c>
      <c r="H7123">
        <v>10.06</v>
      </c>
      <c r="I7123">
        <v>9.52</v>
      </c>
      <c r="J7123">
        <v>9.67</v>
      </c>
    </row>
    <row r="7125" spans="1:10" x14ac:dyDescent="0.35">
      <c r="A7125" t="s">
        <v>263</v>
      </c>
      <c r="B7125">
        <v>15</v>
      </c>
      <c r="C7125" t="s">
        <v>279</v>
      </c>
      <c r="D7125" t="s">
        <v>342</v>
      </c>
      <c r="E7125">
        <v>1856.7</v>
      </c>
      <c r="F7125">
        <v>2.63</v>
      </c>
      <c r="G7125">
        <v>8.9700000000000006</v>
      </c>
      <c r="H7125">
        <v>10.130000000000001</v>
      </c>
      <c r="I7125">
        <v>9.58</v>
      </c>
      <c r="J7125">
        <v>9.77</v>
      </c>
    </row>
    <row r="7127" spans="1:10" x14ac:dyDescent="0.35">
      <c r="A7127" t="s">
        <v>263</v>
      </c>
      <c r="B7127">
        <v>16</v>
      </c>
      <c r="C7127" t="s">
        <v>279</v>
      </c>
      <c r="D7127" t="s">
        <v>343</v>
      </c>
      <c r="E7127">
        <v>4963.2</v>
      </c>
      <c r="F7127">
        <v>2.63</v>
      </c>
      <c r="G7127">
        <v>8.9600000000000009</v>
      </c>
      <c r="H7127">
        <v>10.119999999999999</v>
      </c>
      <c r="I7127">
        <v>9.57</v>
      </c>
      <c r="J7127">
        <v>9.75</v>
      </c>
    </row>
    <row r="7129" spans="1:10" x14ac:dyDescent="0.35">
      <c r="A7129" t="s">
        <v>263</v>
      </c>
      <c r="B7129">
        <v>17</v>
      </c>
      <c r="C7129" t="s">
        <v>279</v>
      </c>
      <c r="D7129" t="s">
        <v>344</v>
      </c>
      <c r="E7129">
        <v>2906.3</v>
      </c>
      <c r="F7129">
        <v>2.63</v>
      </c>
      <c r="G7129">
        <v>8.9700000000000006</v>
      </c>
      <c r="H7129">
        <v>10.130000000000001</v>
      </c>
      <c r="I7129">
        <v>9.58</v>
      </c>
      <c r="J7129">
        <v>9.77</v>
      </c>
    </row>
    <row r="7131" spans="1:10" x14ac:dyDescent="0.35">
      <c r="A7131" t="s">
        <v>263</v>
      </c>
      <c r="B7131">
        <v>18</v>
      </c>
      <c r="C7131" t="s">
        <v>279</v>
      </c>
      <c r="D7131" t="s">
        <v>345</v>
      </c>
      <c r="E7131">
        <v>6414.1</v>
      </c>
      <c r="F7131">
        <v>2.59</v>
      </c>
      <c r="G7131">
        <v>8.83</v>
      </c>
      <c r="H7131">
        <v>9.9499999999999993</v>
      </c>
      <c r="I7131">
        <v>9.41</v>
      </c>
      <c r="J7131">
        <v>9.51</v>
      </c>
    </row>
    <row r="7133" spans="1:10" x14ac:dyDescent="0.35">
      <c r="A7133" t="s">
        <v>263</v>
      </c>
      <c r="B7133">
        <v>19</v>
      </c>
      <c r="C7133" t="s">
        <v>279</v>
      </c>
      <c r="D7133" t="s">
        <v>346</v>
      </c>
      <c r="E7133">
        <v>2912.7</v>
      </c>
      <c r="F7133">
        <v>2.63</v>
      </c>
      <c r="G7133">
        <v>8.9700000000000006</v>
      </c>
      <c r="H7133">
        <v>10.130000000000001</v>
      </c>
      <c r="I7133">
        <v>9.58</v>
      </c>
      <c r="J7133">
        <v>9.77</v>
      </c>
    </row>
    <row r="7135" spans="1:10" x14ac:dyDescent="0.35">
      <c r="A7135" t="s">
        <v>263</v>
      </c>
      <c r="B7135">
        <v>20</v>
      </c>
      <c r="C7135" t="s">
        <v>279</v>
      </c>
      <c r="D7135" t="s">
        <v>347</v>
      </c>
      <c r="E7135">
        <v>6539</v>
      </c>
      <c r="F7135">
        <v>2.59</v>
      </c>
      <c r="G7135">
        <v>8.82</v>
      </c>
      <c r="H7135">
        <v>9.9499999999999993</v>
      </c>
      <c r="I7135">
        <v>9.41</v>
      </c>
      <c r="J7135">
        <v>9.51</v>
      </c>
    </row>
    <row r="7137" spans="1:10" x14ac:dyDescent="0.35">
      <c r="A7137" t="s">
        <v>263</v>
      </c>
      <c r="B7137">
        <v>21</v>
      </c>
      <c r="C7137" t="s">
        <v>279</v>
      </c>
      <c r="D7137" t="s">
        <v>348</v>
      </c>
      <c r="E7137">
        <v>1863.5</v>
      </c>
      <c r="F7137">
        <v>2.63</v>
      </c>
      <c r="G7137">
        <v>8.9700000000000006</v>
      </c>
      <c r="H7137">
        <v>10.130000000000001</v>
      </c>
      <c r="I7137">
        <v>9.58</v>
      </c>
      <c r="J7137">
        <v>9.77</v>
      </c>
    </row>
    <row r="7139" spans="1:10" x14ac:dyDescent="0.35">
      <c r="A7139" t="s">
        <v>263</v>
      </c>
      <c r="B7139">
        <v>22</v>
      </c>
      <c r="C7139" t="s">
        <v>279</v>
      </c>
      <c r="D7139" t="s">
        <v>349</v>
      </c>
      <c r="E7139">
        <v>4978.1000000000004</v>
      </c>
      <c r="F7139">
        <v>2.63</v>
      </c>
      <c r="G7139">
        <v>8.9600000000000009</v>
      </c>
      <c r="H7139">
        <v>10.119999999999999</v>
      </c>
      <c r="I7139">
        <v>9.57</v>
      </c>
      <c r="J7139">
        <v>9.75</v>
      </c>
    </row>
    <row r="7141" spans="1:10" x14ac:dyDescent="0.35">
      <c r="A7141" t="s">
        <v>263</v>
      </c>
      <c r="B7141">
        <v>23</v>
      </c>
      <c r="C7141" t="s">
        <v>279</v>
      </c>
      <c r="D7141" t="s">
        <v>350</v>
      </c>
      <c r="E7141">
        <v>2865.3</v>
      </c>
      <c r="F7141">
        <v>2.63</v>
      </c>
      <c r="G7141">
        <v>8.9700000000000006</v>
      </c>
      <c r="H7141">
        <v>10.130000000000001</v>
      </c>
      <c r="I7141">
        <v>9.58</v>
      </c>
      <c r="J7141">
        <v>9.77</v>
      </c>
    </row>
    <row r="7143" spans="1:10" x14ac:dyDescent="0.35">
      <c r="A7143" t="s">
        <v>263</v>
      </c>
      <c r="B7143">
        <v>24</v>
      </c>
      <c r="C7143" t="s">
        <v>279</v>
      </c>
      <c r="D7143" t="s">
        <v>351</v>
      </c>
      <c r="E7143">
        <v>9990.2999999999993</v>
      </c>
      <c r="F7143">
        <v>2.61</v>
      </c>
      <c r="G7143">
        <v>8.92</v>
      </c>
      <c r="H7143">
        <v>10.06</v>
      </c>
      <c r="I7143">
        <v>9.52</v>
      </c>
      <c r="J7143">
        <v>9.67</v>
      </c>
    </row>
    <row r="7145" spans="1:10" x14ac:dyDescent="0.35">
      <c r="A7145" t="s">
        <v>266</v>
      </c>
      <c r="B7145">
        <v>1</v>
      </c>
      <c r="C7145" t="s">
        <v>279</v>
      </c>
      <c r="D7145" t="s">
        <v>328</v>
      </c>
      <c r="E7145">
        <v>3675</v>
      </c>
      <c r="F7145">
        <v>2.62</v>
      </c>
      <c r="G7145">
        <v>8.9499999999999993</v>
      </c>
      <c r="H7145">
        <v>10.11</v>
      </c>
      <c r="I7145">
        <v>9.56</v>
      </c>
      <c r="J7145">
        <v>9.73</v>
      </c>
    </row>
    <row r="7147" spans="1:10" x14ac:dyDescent="0.35">
      <c r="A7147" t="s">
        <v>266</v>
      </c>
      <c r="B7147">
        <v>2</v>
      </c>
      <c r="C7147" t="s">
        <v>279</v>
      </c>
      <c r="D7147" t="s">
        <v>329</v>
      </c>
      <c r="E7147">
        <v>8773.5</v>
      </c>
      <c r="F7147">
        <v>2.62</v>
      </c>
      <c r="G7147">
        <v>8.93</v>
      </c>
      <c r="H7147">
        <v>10.08</v>
      </c>
      <c r="I7147">
        <v>9.5299999999999994</v>
      </c>
      <c r="J7147">
        <v>9.69</v>
      </c>
    </row>
    <row r="7149" spans="1:10" x14ac:dyDescent="0.35">
      <c r="A7149" t="s">
        <v>266</v>
      </c>
      <c r="B7149">
        <v>3</v>
      </c>
      <c r="C7149" t="s">
        <v>279</v>
      </c>
      <c r="D7149" t="s">
        <v>330</v>
      </c>
      <c r="E7149">
        <v>2572.3000000000002</v>
      </c>
      <c r="F7149">
        <v>2.58</v>
      </c>
      <c r="G7149">
        <v>8.81</v>
      </c>
      <c r="H7149">
        <v>9.93</v>
      </c>
      <c r="I7149">
        <v>9.4</v>
      </c>
      <c r="J7149">
        <v>9.49</v>
      </c>
    </row>
    <row r="7151" spans="1:10" x14ac:dyDescent="0.35">
      <c r="A7151" t="s">
        <v>266</v>
      </c>
      <c r="B7151">
        <v>4</v>
      </c>
      <c r="C7151" t="s">
        <v>279</v>
      </c>
      <c r="D7151" t="s">
        <v>331</v>
      </c>
      <c r="E7151">
        <v>7041.9</v>
      </c>
      <c r="F7151">
        <v>2.6</v>
      </c>
      <c r="G7151">
        <v>8.8699999999999992</v>
      </c>
      <c r="H7151">
        <v>10</v>
      </c>
      <c r="I7151">
        <v>9.4600000000000009</v>
      </c>
      <c r="J7151">
        <v>9.59</v>
      </c>
    </row>
    <row r="7153" spans="1:10" x14ac:dyDescent="0.35">
      <c r="A7153" t="s">
        <v>266</v>
      </c>
      <c r="B7153">
        <v>5</v>
      </c>
      <c r="C7153" t="s">
        <v>279</v>
      </c>
      <c r="D7153" t="s">
        <v>332</v>
      </c>
      <c r="E7153">
        <v>3748.6</v>
      </c>
      <c r="F7153">
        <v>2.61</v>
      </c>
      <c r="G7153">
        <v>8.9</v>
      </c>
      <c r="H7153">
        <v>10.050000000000001</v>
      </c>
      <c r="I7153">
        <v>9.51</v>
      </c>
      <c r="J7153">
        <v>9.65</v>
      </c>
    </row>
    <row r="7155" spans="1:10" x14ac:dyDescent="0.35">
      <c r="A7155" t="s">
        <v>266</v>
      </c>
      <c r="B7155">
        <v>6</v>
      </c>
      <c r="C7155" t="s">
        <v>279</v>
      </c>
      <c r="D7155" t="s">
        <v>333</v>
      </c>
      <c r="E7155">
        <v>8831.7999999999993</v>
      </c>
      <c r="F7155">
        <v>2.61</v>
      </c>
      <c r="G7155">
        <v>8.91</v>
      </c>
      <c r="H7155">
        <v>10.050000000000001</v>
      </c>
      <c r="I7155">
        <v>9.51</v>
      </c>
      <c r="J7155">
        <v>9.66</v>
      </c>
    </row>
    <row r="7157" spans="1:10" x14ac:dyDescent="0.35">
      <c r="A7157" t="s">
        <v>266</v>
      </c>
      <c r="B7157">
        <v>7</v>
      </c>
      <c r="C7157" t="s">
        <v>279</v>
      </c>
      <c r="D7157" t="s">
        <v>334</v>
      </c>
      <c r="E7157">
        <v>3670.9</v>
      </c>
      <c r="F7157">
        <v>2.62</v>
      </c>
      <c r="G7157">
        <v>8.9499999999999993</v>
      </c>
      <c r="H7157">
        <v>10.11</v>
      </c>
      <c r="I7157">
        <v>9.56</v>
      </c>
      <c r="J7157">
        <v>9.73</v>
      </c>
    </row>
    <row r="7159" spans="1:10" x14ac:dyDescent="0.35">
      <c r="A7159" t="s">
        <v>266</v>
      </c>
      <c r="B7159">
        <v>8</v>
      </c>
      <c r="C7159" t="s">
        <v>279</v>
      </c>
      <c r="D7159" t="s">
        <v>335</v>
      </c>
      <c r="E7159">
        <v>12646.1</v>
      </c>
      <c r="F7159">
        <v>2.58</v>
      </c>
      <c r="G7159">
        <v>8.8000000000000007</v>
      </c>
      <c r="H7159">
        <v>9.92</v>
      </c>
      <c r="I7159">
        <v>9.39</v>
      </c>
      <c r="J7159">
        <v>9.4700000000000006</v>
      </c>
    </row>
    <row r="7161" spans="1:10" x14ac:dyDescent="0.35">
      <c r="A7161" t="s">
        <v>266</v>
      </c>
      <c r="B7161">
        <v>9</v>
      </c>
      <c r="C7161" t="s">
        <v>279</v>
      </c>
      <c r="D7161" t="s">
        <v>336</v>
      </c>
      <c r="E7161">
        <v>2568.6999999999998</v>
      </c>
      <c r="F7161">
        <v>2.58</v>
      </c>
      <c r="G7161">
        <v>8.81</v>
      </c>
      <c r="H7161">
        <v>9.93</v>
      </c>
      <c r="I7161">
        <v>9.4</v>
      </c>
      <c r="J7161">
        <v>9.49</v>
      </c>
    </row>
    <row r="7163" spans="1:10" x14ac:dyDescent="0.35">
      <c r="A7163" t="s">
        <v>266</v>
      </c>
      <c r="B7163">
        <v>10</v>
      </c>
      <c r="C7163" t="s">
        <v>279</v>
      </c>
      <c r="D7163" t="s">
        <v>337</v>
      </c>
      <c r="E7163">
        <v>11237.5</v>
      </c>
      <c r="F7163">
        <v>2.58</v>
      </c>
      <c r="G7163">
        <v>8.8000000000000007</v>
      </c>
      <c r="H7163">
        <v>9.92</v>
      </c>
      <c r="I7163">
        <v>9.3800000000000008</v>
      </c>
      <c r="J7163">
        <v>9.4600000000000009</v>
      </c>
    </row>
    <row r="7165" spans="1:10" x14ac:dyDescent="0.35">
      <c r="A7165" t="s">
        <v>266</v>
      </c>
      <c r="B7165">
        <v>11</v>
      </c>
      <c r="C7165" t="s">
        <v>279</v>
      </c>
      <c r="D7165" t="s">
        <v>338</v>
      </c>
      <c r="E7165">
        <v>3744.3</v>
      </c>
      <c r="F7165">
        <v>2.61</v>
      </c>
      <c r="G7165">
        <v>8.9</v>
      </c>
      <c r="H7165">
        <v>10.050000000000001</v>
      </c>
      <c r="I7165">
        <v>9.51</v>
      </c>
      <c r="J7165">
        <v>9.65</v>
      </c>
    </row>
    <row r="7167" spans="1:10" x14ac:dyDescent="0.35">
      <c r="A7167" t="s">
        <v>266</v>
      </c>
      <c r="B7167">
        <v>12</v>
      </c>
      <c r="C7167" t="s">
        <v>279</v>
      </c>
      <c r="D7167" t="s">
        <v>339</v>
      </c>
      <c r="E7167">
        <v>12752.2</v>
      </c>
      <c r="F7167">
        <v>2.58</v>
      </c>
      <c r="G7167">
        <v>8.7899999999999991</v>
      </c>
      <c r="H7167">
        <v>9.9</v>
      </c>
      <c r="I7167">
        <v>9.3699999999999992</v>
      </c>
      <c r="J7167">
        <v>9.4499999999999993</v>
      </c>
    </row>
    <row r="7169" spans="1:10" x14ac:dyDescent="0.35">
      <c r="A7169" t="s">
        <v>266</v>
      </c>
      <c r="B7169">
        <v>13</v>
      </c>
      <c r="C7169" t="s">
        <v>279</v>
      </c>
      <c r="D7169" t="s">
        <v>340</v>
      </c>
      <c r="E7169">
        <v>3668.8</v>
      </c>
      <c r="F7169">
        <v>2.62</v>
      </c>
      <c r="G7169">
        <v>8.9499999999999993</v>
      </c>
      <c r="H7169">
        <v>10.11</v>
      </c>
      <c r="I7169">
        <v>9.56</v>
      </c>
      <c r="J7169">
        <v>9.73</v>
      </c>
    </row>
    <row r="7171" spans="1:10" x14ac:dyDescent="0.35">
      <c r="A7171" t="s">
        <v>266</v>
      </c>
      <c r="B7171">
        <v>14</v>
      </c>
      <c r="C7171" t="s">
        <v>279</v>
      </c>
      <c r="D7171" t="s">
        <v>341</v>
      </c>
      <c r="E7171">
        <v>12423.5</v>
      </c>
      <c r="F7171">
        <v>2.58</v>
      </c>
      <c r="G7171">
        <v>8.81</v>
      </c>
      <c r="H7171">
        <v>9.93</v>
      </c>
      <c r="I7171">
        <v>9.4</v>
      </c>
      <c r="J7171">
        <v>9.49</v>
      </c>
    </row>
    <row r="7173" spans="1:10" x14ac:dyDescent="0.35">
      <c r="A7173" t="s">
        <v>266</v>
      </c>
      <c r="B7173">
        <v>15</v>
      </c>
      <c r="C7173" t="s">
        <v>279</v>
      </c>
      <c r="D7173" t="s">
        <v>342</v>
      </c>
      <c r="E7173">
        <v>2568.4</v>
      </c>
      <c r="F7173">
        <v>2.58</v>
      </c>
      <c r="G7173">
        <v>8.81</v>
      </c>
      <c r="H7173">
        <v>9.93</v>
      </c>
      <c r="I7173">
        <v>9.4</v>
      </c>
      <c r="J7173">
        <v>9.49</v>
      </c>
    </row>
    <row r="7175" spans="1:10" x14ac:dyDescent="0.35">
      <c r="A7175" t="s">
        <v>266</v>
      </c>
      <c r="B7175">
        <v>16</v>
      </c>
      <c r="C7175" t="s">
        <v>279</v>
      </c>
      <c r="D7175" t="s">
        <v>343</v>
      </c>
      <c r="E7175">
        <v>6978.9</v>
      </c>
      <c r="F7175">
        <v>2.6</v>
      </c>
      <c r="G7175">
        <v>8.86</v>
      </c>
      <c r="H7175">
        <v>9.99</v>
      </c>
      <c r="I7175">
        <v>9.4499999999999993</v>
      </c>
      <c r="J7175">
        <v>9.57</v>
      </c>
    </row>
    <row r="7177" spans="1:10" x14ac:dyDescent="0.35">
      <c r="A7177" t="s">
        <v>266</v>
      </c>
      <c r="B7177">
        <v>17</v>
      </c>
      <c r="C7177" t="s">
        <v>279</v>
      </c>
      <c r="D7177" t="s">
        <v>344</v>
      </c>
      <c r="E7177">
        <v>3748.3</v>
      </c>
      <c r="F7177">
        <v>2.61</v>
      </c>
      <c r="G7177">
        <v>8.9</v>
      </c>
      <c r="H7177">
        <v>10.050000000000001</v>
      </c>
      <c r="I7177">
        <v>9.51</v>
      </c>
      <c r="J7177">
        <v>9.65</v>
      </c>
    </row>
    <row r="7179" spans="1:10" x14ac:dyDescent="0.35">
      <c r="A7179" t="s">
        <v>266</v>
      </c>
      <c r="B7179">
        <v>18</v>
      </c>
      <c r="C7179" t="s">
        <v>279</v>
      </c>
      <c r="D7179" t="s">
        <v>345</v>
      </c>
      <c r="E7179">
        <v>8424.4</v>
      </c>
      <c r="F7179">
        <v>2.56</v>
      </c>
      <c r="G7179">
        <v>8.7200000000000006</v>
      </c>
      <c r="H7179">
        <v>9.82</v>
      </c>
      <c r="I7179">
        <v>9.2899999999999991</v>
      </c>
      <c r="J7179">
        <v>9.33</v>
      </c>
    </row>
    <row r="7181" spans="1:10" x14ac:dyDescent="0.35">
      <c r="A7181" t="s">
        <v>266</v>
      </c>
      <c r="B7181">
        <v>19</v>
      </c>
      <c r="C7181" t="s">
        <v>279</v>
      </c>
      <c r="D7181" t="s">
        <v>346</v>
      </c>
      <c r="E7181">
        <v>3748.7</v>
      </c>
      <c r="F7181">
        <v>2.61</v>
      </c>
      <c r="G7181">
        <v>8.9</v>
      </c>
      <c r="H7181">
        <v>10.050000000000001</v>
      </c>
      <c r="I7181">
        <v>9.51</v>
      </c>
      <c r="J7181">
        <v>9.65</v>
      </c>
    </row>
    <row r="7183" spans="1:10" x14ac:dyDescent="0.35">
      <c r="A7183" t="s">
        <v>266</v>
      </c>
      <c r="B7183">
        <v>20</v>
      </c>
      <c r="C7183" t="s">
        <v>279</v>
      </c>
      <c r="D7183" t="s">
        <v>347</v>
      </c>
      <c r="E7183">
        <v>8590.1</v>
      </c>
      <c r="F7183">
        <v>2.54</v>
      </c>
      <c r="G7183">
        <v>8.68</v>
      </c>
      <c r="H7183">
        <v>9.7799999999999994</v>
      </c>
      <c r="I7183">
        <v>9.25</v>
      </c>
      <c r="J7183">
        <v>9.27</v>
      </c>
    </row>
    <row r="7185" spans="1:10" x14ac:dyDescent="0.35">
      <c r="A7185" t="s">
        <v>266</v>
      </c>
      <c r="B7185">
        <v>21</v>
      </c>
      <c r="C7185" t="s">
        <v>279</v>
      </c>
      <c r="D7185" t="s">
        <v>348</v>
      </c>
      <c r="E7185">
        <v>2568.6999999999998</v>
      </c>
      <c r="F7185">
        <v>2.58</v>
      </c>
      <c r="G7185">
        <v>8.81</v>
      </c>
      <c r="H7185">
        <v>9.93</v>
      </c>
      <c r="I7185">
        <v>9.4</v>
      </c>
      <c r="J7185">
        <v>9.49</v>
      </c>
    </row>
    <row r="7187" spans="1:10" x14ac:dyDescent="0.35">
      <c r="A7187" t="s">
        <v>266</v>
      </c>
      <c r="B7187">
        <v>22</v>
      </c>
      <c r="C7187" t="s">
        <v>279</v>
      </c>
      <c r="D7187" t="s">
        <v>349</v>
      </c>
      <c r="E7187">
        <v>6969.3</v>
      </c>
      <c r="F7187">
        <v>2.57</v>
      </c>
      <c r="G7187">
        <v>8.7799999999999994</v>
      </c>
      <c r="H7187">
        <v>9.89</v>
      </c>
      <c r="I7187">
        <v>9.36</v>
      </c>
      <c r="J7187">
        <v>9.43</v>
      </c>
    </row>
    <row r="7189" spans="1:10" x14ac:dyDescent="0.35">
      <c r="A7189" t="s">
        <v>266</v>
      </c>
      <c r="B7189">
        <v>23</v>
      </c>
      <c r="C7189" t="s">
        <v>279</v>
      </c>
      <c r="D7189" t="s">
        <v>350</v>
      </c>
      <c r="E7189">
        <v>3669</v>
      </c>
      <c r="F7189">
        <v>2.62</v>
      </c>
      <c r="G7189">
        <v>8.9499999999999993</v>
      </c>
      <c r="H7189">
        <v>10.11</v>
      </c>
      <c r="I7189">
        <v>9.56</v>
      </c>
      <c r="J7189">
        <v>9.73</v>
      </c>
    </row>
    <row r="7191" spans="1:10" x14ac:dyDescent="0.35">
      <c r="A7191" t="s">
        <v>266</v>
      </c>
      <c r="B7191">
        <v>24</v>
      </c>
      <c r="C7191" t="s">
        <v>279</v>
      </c>
      <c r="D7191" t="s">
        <v>351</v>
      </c>
      <c r="E7191">
        <v>12562.7</v>
      </c>
      <c r="F7191">
        <v>2.57</v>
      </c>
      <c r="G7191">
        <v>8.7799999999999994</v>
      </c>
      <c r="H7191">
        <v>9.9</v>
      </c>
      <c r="I7191">
        <v>9.3699999999999992</v>
      </c>
      <c r="J7191">
        <v>9.44</v>
      </c>
    </row>
    <row r="7193" spans="1:10" x14ac:dyDescent="0.35">
      <c r="A7193" t="s">
        <v>269</v>
      </c>
      <c r="B7193">
        <v>1</v>
      </c>
      <c r="C7193" t="s">
        <v>279</v>
      </c>
      <c r="D7193" t="s">
        <v>328</v>
      </c>
      <c r="E7193">
        <v>1976.2</v>
      </c>
      <c r="F7193">
        <v>2.52</v>
      </c>
      <c r="G7193">
        <v>8.59</v>
      </c>
      <c r="H7193">
        <v>9.67</v>
      </c>
      <c r="I7193">
        <v>9.14</v>
      </c>
      <c r="J7193">
        <v>9.1199999999999992</v>
      </c>
    </row>
    <row r="7195" spans="1:10" x14ac:dyDescent="0.35">
      <c r="A7195" t="s">
        <v>269</v>
      </c>
      <c r="B7195">
        <v>2</v>
      </c>
      <c r="C7195" t="s">
        <v>279</v>
      </c>
      <c r="D7195" t="s">
        <v>329</v>
      </c>
      <c r="E7195">
        <v>6291</v>
      </c>
      <c r="F7195">
        <v>2.5099999999999998</v>
      </c>
      <c r="G7195">
        <v>8.56</v>
      </c>
      <c r="H7195">
        <v>9.6300000000000008</v>
      </c>
      <c r="I7195">
        <v>9.1</v>
      </c>
      <c r="J7195">
        <v>9.06</v>
      </c>
    </row>
    <row r="7197" spans="1:10" x14ac:dyDescent="0.35">
      <c r="A7197" t="s">
        <v>269</v>
      </c>
      <c r="B7197">
        <v>3</v>
      </c>
      <c r="C7197" t="s">
        <v>279</v>
      </c>
      <c r="D7197" t="s">
        <v>330</v>
      </c>
      <c r="E7197">
        <v>1389.8</v>
      </c>
      <c r="F7197">
        <v>2.4900000000000002</v>
      </c>
      <c r="G7197">
        <v>8.51</v>
      </c>
      <c r="H7197">
        <v>9.57</v>
      </c>
      <c r="I7197">
        <v>9.06</v>
      </c>
      <c r="J7197">
        <v>8.99</v>
      </c>
    </row>
    <row r="7199" spans="1:10" x14ac:dyDescent="0.35">
      <c r="A7199" t="s">
        <v>269</v>
      </c>
      <c r="B7199">
        <v>4</v>
      </c>
      <c r="C7199" t="s">
        <v>279</v>
      </c>
      <c r="D7199" t="s">
        <v>331</v>
      </c>
      <c r="E7199">
        <v>5101.2</v>
      </c>
      <c r="F7199">
        <v>2.4900000000000002</v>
      </c>
      <c r="G7199">
        <v>8.5</v>
      </c>
      <c r="H7199">
        <v>9.5500000000000007</v>
      </c>
      <c r="I7199">
        <v>9.0399999999999991</v>
      </c>
      <c r="J7199">
        <v>8.9700000000000006</v>
      </c>
    </row>
    <row r="7201" spans="1:10" x14ac:dyDescent="0.35">
      <c r="A7201" t="s">
        <v>269</v>
      </c>
      <c r="B7201">
        <v>5</v>
      </c>
      <c r="C7201" t="s">
        <v>279</v>
      </c>
      <c r="D7201" t="s">
        <v>332</v>
      </c>
      <c r="E7201">
        <v>2025.1</v>
      </c>
      <c r="F7201">
        <v>2.5099999999999998</v>
      </c>
      <c r="G7201">
        <v>8.58</v>
      </c>
      <c r="H7201">
        <v>9.65</v>
      </c>
      <c r="I7201">
        <v>9.1300000000000008</v>
      </c>
      <c r="J7201">
        <v>9.09</v>
      </c>
    </row>
    <row r="7203" spans="1:10" x14ac:dyDescent="0.35">
      <c r="A7203" t="s">
        <v>269</v>
      </c>
      <c r="B7203">
        <v>6</v>
      </c>
      <c r="C7203" t="s">
        <v>279</v>
      </c>
      <c r="D7203" t="s">
        <v>333</v>
      </c>
      <c r="E7203">
        <v>6342.3</v>
      </c>
      <c r="F7203">
        <v>2.5</v>
      </c>
      <c r="G7203">
        <v>8.5399999999999991</v>
      </c>
      <c r="H7203">
        <v>9.61</v>
      </c>
      <c r="I7203">
        <v>9.09</v>
      </c>
      <c r="J7203">
        <v>9.0399999999999991</v>
      </c>
    </row>
    <row r="7205" spans="1:10" x14ac:dyDescent="0.35">
      <c r="A7205" t="s">
        <v>269</v>
      </c>
      <c r="B7205">
        <v>7</v>
      </c>
      <c r="C7205" t="s">
        <v>279</v>
      </c>
      <c r="D7205" t="s">
        <v>334</v>
      </c>
      <c r="E7205">
        <v>1959.2</v>
      </c>
      <c r="F7205">
        <v>2.52</v>
      </c>
      <c r="G7205">
        <v>8.59</v>
      </c>
      <c r="H7205">
        <v>9.67</v>
      </c>
      <c r="I7205">
        <v>9.14</v>
      </c>
      <c r="J7205">
        <v>9.1199999999999992</v>
      </c>
    </row>
    <row r="7207" spans="1:10" x14ac:dyDescent="0.35">
      <c r="A7207" t="s">
        <v>269</v>
      </c>
      <c r="B7207">
        <v>8</v>
      </c>
      <c r="C7207" t="s">
        <v>279</v>
      </c>
      <c r="D7207" t="s">
        <v>335</v>
      </c>
      <c r="E7207">
        <v>10370.9</v>
      </c>
      <c r="F7207">
        <v>2.48</v>
      </c>
      <c r="G7207">
        <v>8.4499999999999993</v>
      </c>
      <c r="H7207">
        <v>9.5</v>
      </c>
      <c r="I7207">
        <v>8.99</v>
      </c>
      <c r="J7207">
        <v>8.89</v>
      </c>
    </row>
    <row r="7209" spans="1:10" x14ac:dyDescent="0.35">
      <c r="A7209" t="s">
        <v>269</v>
      </c>
      <c r="B7209">
        <v>9</v>
      </c>
      <c r="C7209" t="s">
        <v>279</v>
      </c>
      <c r="D7209" t="s">
        <v>336</v>
      </c>
      <c r="E7209">
        <v>1372.1</v>
      </c>
      <c r="F7209">
        <v>2.4900000000000002</v>
      </c>
      <c r="G7209">
        <v>8.51</v>
      </c>
      <c r="H7209">
        <v>9.56</v>
      </c>
      <c r="I7209">
        <v>9.0500000000000007</v>
      </c>
      <c r="J7209">
        <v>8.98</v>
      </c>
    </row>
    <row r="7211" spans="1:10" x14ac:dyDescent="0.35">
      <c r="A7211" t="s">
        <v>269</v>
      </c>
      <c r="B7211">
        <v>10</v>
      </c>
      <c r="C7211" t="s">
        <v>279</v>
      </c>
      <c r="D7211" t="s">
        <v>337</v>
      </c>
      <c r="E7211">
        <v>9507.5</v>
      </c>
      <c r="F7211">
        <v>2.48</v>
      </c>
      <c r="G7211">
        <v>8.4499999999999993</v>
      </c>
      <c r="H7211">
        <v>9.5</v>
      </c>
      <c r="I7211">
        <v>8.99</v>
      </c>
      <c r="J7211">
        <v>8.89</v>
      </c>
    </row>
    <row r="7213" spans="1:10" x14ac:dyDescent="0.35">
      <c r="A7213" t="s">
        <v>269</v>
      </c>
      <c r="B7213">
        <v>11</v>
      </c>
      <c r="C7213" t="s">
        <v>279</v>
      </c>
      <c r="D7213" t="s">
        <v>338</v>
      </c>
      <c r="E7213">
        <v>2008.2</v>
      </c>
      <c r="F7213">
        <v>2.5099999999999998</v>
      </c>
      <c r="G7213">
        <v>8.57</v>
      </c>
      <c r="H7213">
        <v>9.64</v>
      </c>
      <c r="I7213">
        <v>9.1199999999999992</v>
      </c>
      <c r="J7213">
        <v>9.09</v>
      </c>
    </row>
    <row r="7215" spans="1:10" x14ac:dyDescent="0.35">
      <c r="A7215" t="s">
        <v>269</v>
      </c>
      <c r="B7215">
        <v>12</v>
      </c>
      <c r="C7215" t="s">
        <v>279</v>
      </c>
      <c r="D7215" t="s">
        <v>339</v>
      </c>
      <c r="E7215">
        <v>10464.9</v>
      </c>
      <c r="F7215">
        <v>2.48</v>
      </c>
      <c r="G7215">
        <v>8.4499999999999993</v>
      </c>
      <c r="H7215">
        <v>9.5</v>
      </c>
      <c r="I7215">
        <v>8.99</v>
      </c>
      <c r="J7215">
        <v>8.89</v>
      </c>
    </row>
    <row r="7217" spans="1:10" x14ac:dyDescent="0.35">
      <c r="A7217" t="s">
        <v>269</v>
      </c>
      <c r="B7217">
        <v>13</v>
      </c>
      <c r="C7217" t="s">
        <v>279</v>
      </c>
      <c r="D7217" t="s">
        <v>340</v>
      </c>
      <c r="E7217">
        <v>1957.9</v>
      </c>
      <c r="F7217">
        <v>2.52</v>
      </c>
      <c r="G7217">
        <v>8.59</v>
      </c>
      <c r="H7217">
        <v>9.67</v>
      </c>
      <c r="I7217">
        <v>9.14</v>
      </c>
      <c r="J7217">
        <v>9.1199999999999992</v>
      </c>
    </row>
    <row r="7219" spans="1:10" x14ac:dyDescent="0.35">
      <c r="A7219" t="s">
        <v>269</v>
      </c>
      <c r="B7219">
        <v>14</v>
      </c>
      <c r="C7219" t="s">
        <v>279</v>
      </c>
      <c r="D7219" t="s">
        <v>341</v>
      </c>
      <c r="E7219">
        <v>10078.299999999999</v>
      </c>
      <c r="F7219">
        <v>2.48</v>
      </c>
      <c r="G7219">
        <v>8.4499999999999993</v>
      </c>
      <c r="H7219">
        <v>9.5</v>
      </c>
      <c r="I7219">
        <v>8.99</v>
      </c>
      <c r="J7219">
        <v>8.89</v>
      </c>
    </row>
    <row r="7221" spans="1:10" x14ac:dyDescent="0.35">
      <c r="A7221" t="s">
        <v>269</v>
      </c>
      <c r="B7221">
        <v>15</v>
      </c>
      <c r="C7221" t="s">
        <v>279</v>
      </c>
      <c r="D7221" t="s">
        <v>342</v>
      </c>
      <c r="E7221">
        <v>1370.6</v>
      </c>
      <c r="F7221">
        <v>2.4900000000000002</v>
      </c>
      <c r="G7221">
        <v>8.51</v>
      </c>
      <c r="H7221">
        <v>9.56</v>
      </c>
      <c r="I7221">
        <v>9.0500000000000007</v>
      </c>
      <c r="J7221">
        <v>8.98</v>
      </c>
    </row>
    <row r="7223" spans="1:10" x14ac:dyDescent="0.35">
      <c r="A7223" t="s">
        <v>269</v>
      </c>
      <c r="B7223">
        <v>16</v>
      </c>
      <c r="C7223" t="s">
        <v>279</v>
      </c>
      <c r="D7223" t="s">
        <v>343</v>
      </c>
      <c r="E7223">
        <v>4902.8999999999996</v>
      </c>
      <c r="F7223">
        <v>2.48</v>
      </c>
      <c r="G7223">
        <v>8.4700000000000006</v>
      </c>
      <c r="H7223">
        <v>9.52</v>
      </c>
      <c r="I7223">
        <v>9</v>
      </c>
      <c r="J7223">
        <v>8.91</v>
      </c>
    </row>
    <row r="7225" spans="1:10" x14ac:dyDescent="0.35">
      <c r="A7225" t="s">
        <v>269</v>
      </c>
      <c r="B7225">
        <v>17</v>
      </c>
      <c r="C7225" t="s">
        <v>279</v>
      </c>
      <c r="D7225" t="s">
        <v>344</v>
      </c>
      <c r="E7225">
        <v>2019.9</v>
      </c>
      <c r="F7225">
        <v>2.5099999999999998</v>
      </c>
      <c r="G7225">
        <v>8.57</v>
      </c>
      <c r="H7225">
        <v>9.64</v>
      </c>
      <c r="I7225">
        <v>9.1199999999999992</v>
      </c>
      <c r="J7225">
        <v>9.09</v>
      </c>
    </row>
    <row r="7227" spans="1:10" x14ac:dyDescent="0.35">
      <c r="A7227" t="s">
        <v>269</v>
      </c>
      <c r="B7227">
        <v>18</v>
      </c>
      <c r="C7227" t="s">
        <v>279</v>
      </c>
      <c r="D7227" t="s">
        <v>345</v>
      </c>
      <c r="E7227">
        <v>6255.6</v>
      </c>
      <c r="F7227">
        <v>2.5</v>
      </c>
      <c r="G7227">
        <v>8.52</v>
      </c>
      <c r="H7227">
        <v>9.58</v>
      </c>
      <c r="I7227">
        <v>9.07</v>
      </c>
      <c r="J7227">
        <v>9.01</v>
      </c>
    </row>
    <row r="7229" spans="1:10" x14ac:dyDescent="0.35">
      <c r="A7229" t="s">
        <v>269</v>
      </c>
      <c r="B7229">
        <v>19</v>
      </c>
      <c r="C7229" t="s">
        <v>279</v>
      </c>
      <c r="D7229" t="s">
        <v>346</v>
      </c>
      <c r="E7229">
        <v>2019.7</v>
      </c>
      <c r="F7229">
        <v>2.5099999999999998</v>
      </c>
      <c r="G7229">
        <v>8.58</v>
      </c>
      <c r="H7229">
        <v>9.65</v>
      </c>
      <c r="I7229">
        <v>9.1300000000000008</v>
      </c>
      <c r="J7229">
        <v>9.09</v>
      </c>
    </row>
    <row r="7231" spans="1:10" x14ac:dyDescent="0.35">
      <c r="A7231" t="s">
        <v>269</v>
      </c>
      <c r="B7231">
        <v>20</v>
      </c>
      <c r="C7231" t="s">
        <v>279</v>
      </c>
      <c r="D7231" t="s">
        <v>347</v>
      </c>
      <c r="E7231">
        <v>6241.1</v>
      </c>
      <c r="F7231">
        <v>2.4900000000000002</v>
      </c>
      <c r="G7231">
        <v>8.5</v>
      </c>
      <c r="H7231">
        <v>9.5500000000000007</v>
      </c>
      <c r="I7231">
        <v>9.0399999999999991</v>
      </c>
      <c r="J7231">
        <v>8.9600000000000009</v>
      </c>
    </row>
    <row r="7233" spans="1:10" x14ac:dyDescent="0.35">
      <c r="A7233" t="s">
        <v>269</v>
      </c>
      <c r="B7233">
        <v>21</v>
      </c>
      <c r="C7233" t="s">
        <v>279</v>
      </c>
      <c r="D7233" t="s">
        <v>348</v>
      </c>
      <c r="E7233">
        <v>1369.1</v>
      </c>
      <c r="F7233">
        <v>2.4900000000000002</v>
      </c>
      <c r="G7233">
        <v>8.51</v>
      </c>
      <c r="H7233">
        <v>9.56</v>
      </c>
      <c r="I7233">
        <v>9.0500000000000007</v>
      </c>
      <c r="J7233">
        <v>8.98</v>
      </c>
    </row>
    <row r="7235" spans="1:10" x14ac:dyDescent="0.35">
      <c r="A7235" t="s">
        <v>269</v>
      </c>
      <c r="B7235">
        <v>22</v>
      </c>
      <c r="C7235" t="s">
        <v>279</v>
      </c>
      <c r="D7235" t="s">
        <v>349</v>
      </c>
      <c r="E7235">
        <v>4941.8</v>
      </c>
      <c r="F7235">
        <v>2.48</v>
      </c>
      <c r="G7235">
        <v>8.4499999999999993</v>
      </c>
      <c r="H7235">
        <v>9.5</v>
      </c>
      <c r="I7235">
        <v>8.99</v>
      </c>
      <c r="J7235">
        <v>8.89</v>
      </c>
    </row>
    <row r="7237" spans="1:10" x14ac:dyDescent="0.35">
      <c r="A7237" t="s">
        <v>269</v>
      </c>
      <c r="B7237">
        <v>23</v>
      </c>
      <c r="C7237" t="s">
        <v>279</v>
      </c>
      <c r="D7237" t="s">
        <v>350</v>
      </c>
      <c r="E7237">
        <v>1956.5</v>
      </c>
      <c r="F7237">
        <v>2.52</v>
      </c>
      <c r="G7237">
        <v>8.59</v>
      </c>
      <c r="H7237">
        <v>9.67</v>
      </c>
      <c r="I7237">
        <v>9.14</v>
      </c>
      <c r="J7237">
        <v>9.1199999999999992</v>
      </c>
    </row>
    <row r="7239" spans="1:10" x14ac:dyDescent="0.35">
      <c r="A7239" t="s">
        <v>269</v>
      </c>
      <c r="B7239">
        <v>24</v>
      </c>
      <c r="C7239" t="s">
        <v>279</v>
      </c>
      <c r="D7239" t="s">
        <v>351</v>
      </c>
      <c r="E7239">
        <v>10243.4</v>
      </c>
      <c r="F7239">
        <v>2.48</v>
      </c>
      <c r="G7239">
        <v>8.4499999999999993</v>
      </c>
      <c r="H7239">
        <v>9.5</v>
      </c>
      <c r="I7239">
        <v>8.99</v>
      </c>
      <c r="J7239">
        <v>8.89</v>
      </c>
    </row>
    <row r="7241" spans="1:10" x14ac:dyDescent="0.35">
      <c r="A7241" t="s">
        <v>377</v>
      </c>
      <c r="B7241" t="s">
        <v>378</v>
      </c>
      <c r="C7241" t="s">
        <v>287</v>
      </c>
    </row>
    <row r="7243" spans="1:10" x14ac:dyDescent="0.35">
      <c r="A7243" t="s">
        <v>209</v>
      </c>
    </row>
    <row r="7245" spans="1:10" x14ac:dyDescent="0.35">
      <c r="A7245" t="s">
        <v>210</v>
      </c>
      <c r="C7245" t="s">
        <v>211</v>
      </c>
      <c r="D7245" t="s">
        <v>212</v>
      </c>
      <c r="E7245" t="s">
        <v>213</v>
      </c>
      <c r="F7245" t="s">
        <v>214</v>
      </c>
      <c r="G7245" t="s">
        <v>215</v>
      </c>
      <c r="H7245" t="s">
        <v>216</v>
      </c>
      <c r="I7245" t="s">
        <v>217</v>
      </c>
      <c r="J7245" t="s">
        <v>218</v>
      </c>
    </row>
    <row r="7247" spans="1:10" x14ac:dyDescent="0.35">
      <c r="A7247" t="s">
        <v>219</v>
      </c>
      <c r="B7247">
        <v>1</v>
      </c>
      <c r="C7247" t="s">
        <v>379</v>
      </c>
      <c r="D7247" t="s">
        <v>221</v>
      </c>
      <c r="E7247" t="s">
        <v>222</v>
      </c>
      <c r="F7247">
        <v>2428.3200000000002</v>
      </c>
      <c r="G7247">
        <v>0.18654999999999999</v>
      </c>
      <c r="H7247">
        <v>0.18654999999999999</v>
      </c>
      <c r="I7247" t="s">
        <v>223</v>
      </c>
      <c r="J7247" s="10">
        <v>45525</v>
      </c>
    </row>
    <row r="7249" spans="1:10" x14ac:dyDescent="0.35">
      <c r="A7249" t="s">
        <v>219</v>
      </c>
      <c r="B7249">
        <v>2</v>
      </c>
      <c r="C7249" t="s">
        <v>379</v>
      </c>
      <c r="D7249" t="s">
        <v>224</v>
      </c>
      <c r="E7249" t="s">
        <v>222</v>
      </c>
      <c r="F7249">
        <v>3751.47</v>
      </c>
      <c r="G7249" s="12">
        <v>8.7400000000000005E-2</v>
      </c>
      <c r="H7249" s="12">
        <v>8.7400000000000005E-2</v>
      </c>
      <c r="I7249" t="s">
        <v>225</v>
      </c>
      <c r="J7249" s="10">
        <v>45647.222222222219</v>
      </c>
    </row>
    <row r="7251" spans="1:10" x14ac:dyDescent="0.35">
      <c r="A7251" t="s">
        <v>219</v>
      </c>
      <c r="B7251">
        <v>3</v>
      </c>
      <c r="C7251" t="s">
        <v>220</v>
      </c>
      <c r="D7251" t="s">
        <v>221</v>
      </c>
      <c r="E7251" t="s">
        <v>222</v>
      </c>
      <c r="F7251">
        <v>3044.65</v>
      </c>
      <c r="G7251">
        <v>0.23388999999999999</v>
      </c>
      <c r="H7251">
        <v>0.23388999999999999</v>
      </c>
      <c r="I7251" t="s">
        <v>223</v>
      </c>
      <c r="J7251" s="10">
        <v>45525</v>
      </c>
    </row>
    <row r="7253" spans="1:10" x14ac:dyDescent="0.35">
      <c r="A7253" t="s">
        <v>219</v>
      </c>
      <c r="B7253">
        <v>4</v>
      </c>
      <c r="C7253" t="s">
        <v>220</v>
      </c>
      <c r="D7253" t="s">
        <v>224</v>
      </c>
      <c r="E7253" t="s">
        <v>222</v>
      </c>
      <c r="F7253">
        <v>3746.03</v>
      </c>
      <c r="G7253" s="12">
        <v>8.72E-2</v>
      </c>
      <c r="H7253" s="12">
        <v>8.72E-2</v>
      </c>
      <c r="I7253" t="s">
        <v>225</v>
      </c>
      <c r="J7253" s="10">
        <v>45647.222222222219</v>
      </c>
    </row>
    <row r="7255" spans="1:10" x14ac:dyDescent="0.35">
      <c r="A7255" t="s">
        <v>227</v>
      </c>
      <c r="B7255">
        <v>1</v>
      </c>
      <c r="C7255" t="s">
        <v>379</v>
      </c>
      <c r="D7255" t="s">
        <v>221</v>
      </c>
      <c r="E7255" t="s">
        <v>222</v>
      </c>
      <c r="F7255">
        <v>6665.45</v>
      </c>
      <c r="G7255">
        <v>0.37583</v>
      </c>
      <c r="H7255">
        <v>0.37583</v>
      </c>
      <c r="I7255" t="s">
        <v>228</v>
      </c>
      <c r="J7255" s="10">
        <v>45525</v>
      </c>
    </row>
    <row r="7257" spans="1:10" x14ac:dyDescent="0.35">
      <c r="A7257" t="s">
        <v>227</v>
      </c>
      <c r="B7257">
        <v>2</v>
      </c>
      <c r="C7257" t="s">
        <v>379</v>
      </c>
      <c r="D7257" t="s">
        <v>224</v>
      </c>
      <c r="E7257" t="s">
        <v>222</v>
      </c>
      <c r="F7257">
        <v>5400.93</v>
      </c>
      <c r="G7257">
        <v>0.13972999999999999</v>
      </c>
      <c r="H7257">
        <v>0.13972999999999999</v>
      </c>
      <c r="I7257" t="s">
        <v>229</v>
      </c>
      <c r="J7257" s="10">
        <v>45312.222222222219</v>
      </c>
    </row>
    <row r="7259" spans="1:10" x14ac:dyDescent="0.35">
      <c r="A7259" t="s">
        <v>227</v>
      </c>
      <c r="B7259">
        <v>3</v>
      </c>
      <c r="C7259" t="s">
        <v>220</v>
      </c>
      <c r="D7259" t="s">
        <v>221</v>
      </c>
      <c r="E7259" t="s">
        <v>222</v>
      </c>
      <c r="F7259">
        <v>6809.42</v>
      </c>
      <c r="G7259">
        <v>0.38441999999999998</v>
      </c>
      <c r="H7259">
        <v>0.38441999999999998</v>
      </c>
      <c r="I7259" t="s">
        <v>228</v>
      </c>
      <c r="J7259" s="10">
        <v>45525</v>
      </c>
    </row>
    <row r="7261" spans="1:10" x14ac:dyDescent="0.35">
      <c r="A7261" t="s">
        <v>227</v>
      </c>
      <c r="B7261">
        <v>4</v>
      </c>
      <c r="C7261" t="s">
        <v>220</v>
      </c>
      <c r="D7261" t="s">
        <v>224</v>
      </c>
      <c r="E7261" t="s">
        <v>222</v>
      </c>
      <c r="F7261">
        <v>5385.24</v>
      </c>
      <c r="G7261">
        <v>0.13933000000000001</v>
      </c>
      <c r="H7261">
        <v>0.13933000000000001</v>
      </c>
      <c r="I7261" t="s">
        <v>229</v>
      </c>
      <c r="J7261" s="10">
        <v>45312.222222222219</v>
      </c>
    </row>
    <row r="7263" spans="1:10" x14ac:dyDescent="0.35">
      <c r="A7263" t="s">
        <v>230</v>
      </c>
      <c r="B7263">
        <v>1</v>
      </c>
      <c r="C7263" t="s">
        <v>379</v>
      </c>
      <c r="D7263" t="s">
        <v>221</v>
      </c>
      <c r="E7263" t="s">
        <v>222</v>
      </c>
      <c r="F7263">
        <v>6392.15</v>
      </c>
      <c r="G7263">
        <v>0.44562000000000002</v>
      </c>
      <c r="H7263">
        <v>0.44562000000000002</v>
      </c>
      <c r="I7263" t="s">
        <v>231</v>
      </c>
      <c r="J7263" s="10">
        <v>45525</v>
      </c>
    </row>
    <row r="7265" spans="1:10" x14ac:dyDescent="0.35">
      <c r="A7265" t="s">
        <v>230</v>
      </c>
      <c r="B7265">
        <v>2</v>
      </c>
      <c r="C7265" t="s">
        <v>379</v>
      </c>
      <c r="D7265" t="s">
        <v>224</v>
      </c>
      <c r="E7265" t="s">
        <v>222</v>
      </c>
      <c r="F7265">
        <v>4334.93</v>
      </c>
      <c r="G7265">
        <v>0.11346000000000001</v>
      </c>
      <c r="H7265">
        <v>0.11346000000000001</v>
      </c>
      <c r="I7265" t="s">
        <v>232</v>
      </c>
      <c r="J7265" s="10">
        <v>45647.215277777781</v>
      </c>
    </row>
    <row r="7267" spans="1:10" x14ac:dyDescent="0.35">
      <c r="A7267" t="s">
        <v>230</v>
      </c>
      <c r="B7267">
        <v>3</v>
      </c>
      <c r="C7267" t="s">
        <v>220</v>
      </c>
      <c r="D7267" t="s">
        <v>221</v>
      </c>
      <c r="E7267" t="s">
        <v>222</v>
      </c>
      <c r="F7267">
        <v>6259.28</v>
      </c>
      <c r="G7267">
        <v>0.43636000000000003</v>
      </c>
      <c r="H7267">
        <v>0.43636000000000003</v>
      </c>
      <c r="I7267" t="s">
        <v>231</v>
      </c>
      <c r="J7267" s="10">
        <v>45525</v>
      </c>
    </row>
    <row r="7269" spans="1:10" x14ac:dyDescent="0.35">
      <c r="A7269" t="s">
        <v>230</v>
      </c>
      <c r="B7269">
        <v>4</v>
      </c>
      <c r="C7269" t="s">
        <v>220</v>
      </c>
      <c r="D7269" t="s">
        <v>224</v>
      </c>
      <c r="E7269" t="s">
        <v>222</v>
      </c>
      <c r="F7269">
        <v>4329.87</v>
      </c>
      <c r="G7269">
        <v>0.11333</v>
      </c>
      <c r="H7269">
        <v>0.11333</v>
      </c>
      <c r="I7269" t="s">
        <v>232</v>
      </c>
      <c r="J7269" s="10">
        <v>45647.215277777781</v>
      </c>
    </row>
    <row r="7271" spans="1:10" x14ac:dyDescent="0.35">
      <c r="A7271" t="s">
        <v>233</v>
      </c>
      <c r="B7271">
        <v>1</v>
      </c>
      <c r="C7271" t="s">
        <v>379</v>
      </c>
      <c r="D7271" t="s">
        <v>221</v>
      </c>
      <c r="E7271" t="s">
        <v>222</v>
      </c>
      <c r="F7271">
        <v>6367.64</v>
      </c>
      <c r="G7271">
        <v>0.36870000000000003</v>
      </c>
      <c r="H7271">
        <v>0.36870000000000003</v>
      </c>
      <c r="I7271" t="s">
        <v>234</v>
      </c>
      <c r="J7271" s="10">
        <v>45525</v>
      </c>
    </row>
    <row r="7273" spans="1:10" x14ac:dyDescent="0.35">
      <c r="A7273" t="s">
        <v>233</v>
      </c>
      <c r="B7273">
        <v>2</v>
      </c>
      <c r="C7273" t="s">
        <v>379</v>
      </c>
      <c r="D7273" t="s">
        <v>224</v>
      </c>
      <c r="E7273" t="s">
        <v>222</v>
      </c>
      <c r="F7273">
        <v>4598.25</v>
      </c>
      <c r="G7273">
        <v>0.12019000000000001</v>
      </c>
      <c r="H7273">
        <v>0.12019000000000001</v>
      </c>
      <c r="I7273" t="s">
        <v>235</v>
      </c>
      <c r="J7273" s="10">
        <v>45647.215277777781</v>
      </c>
    </row>
    <row r="7275" spans="1:10" x14ac:dyDescent="0.35">
      <c r="A7275" t="s">
        <v>233</v>
      </c>
      <c r="B7275">
        <v>3</v>
      </c>
      <c r="C7275" t="s">
        <v>220</v>
      </c>
      <c r="D7275" t="s">
        <v>221</v>
      </c>
      <c r="E7275" t="s">
        <v>222</v>
      </c>
      <c r="F7275">
        <v>6742.82</v>
      </c>
      <c r="G7275">
        <v>0.39556000000000002</v>
      </c>
      <c r="H7275">
        <v>0.39556000000000002</v>
      </c>
      <c r="I7275" t="s">
        <v>234</v>
      </c>
      <c r="J7275" s="10">
        <v>45525</v>
      </c>
    </row>
    <row r="7277" spans="1:10" x14ac:dyDescent="0.35">
      <c r="A7277" t="s">
        <v>233</v>
      </c>
      <c r="B7277">
        <v>4</v>
      </c>
      <c r="C7277" t="s">
        <v>220</v>
      </c>
      <c r="D7277" t="s">
        <v>224</v>
      </c>
      <c r="E7277" t="s">
        <v>222</v>
      </c>
      <c r="F7277">
        <v>4592.43</v>
      </c>
      <c r="G7277">
        <v>0.12003999999999999</v>
      </c>
      <c r="H7277">
        <v>0.12003999999999999</v>
      </c>
      <c r="I7277" t="s">
        <v>235</v>
      </c>
      <c r="J7277" s="10">
        <v>45647.215277777781</v>
      </c>
    </row>
    <row r="7279" spans="1:10" x14ac:dyDescent="0.35">
      <c r="A7279" t="s">
        <v>236</v>
      </c>
      <c r="B7279">
        <v>1</v>
      </c>
      <c r="C7279" t="s">
        <v>379</v>
      </c>
      <c r="D7279" t="s">
        <v>221</v>
      </c>
      <c r="E7279" t="s">
        <v>222</v>
      </c>
      <c r="F7279">
        <v>6374.55</v>
      </c>
      <c r="G7279">
        <v>0.44681999999999999</v>
      </c>
      <c r="H7279">
        <v>0.44681999999999999</v>
      </c>
      <c r="I7279" t="s">
        <v>237</v>
      </c>
      <c r="J7279" s="10">
        <v>45525</v>
      </c>
    </row>
    <row r="7281" spans="1:10" x14ac:dyDescent="0.35">
      <c r="A7281" t="s">
        <v>236</v>
      </c>
      <c r="B7281">
        <v>2</v>
      </c>
      <c r="C7281" t="s">
        <v>379</v>
      </c>
      <c r="D7281" t="s">
        <v>224</v>
      </c>
      <c r="E7281" t="s">
        <v>222</v>
      </c>
      <c r="F7281">
        <v>5152.7299999999996</v>
      </c>
      <c r="G7281">
        <v>0.1356</v>
      </c>
      <c r="H7281">
        <v>0.1356</v>
      </c>
      <c r="I7281" t="s">
        <v>238</v>
      </c>
      <c r="J7281" s="10">
        <v>45647.222222222219</v>
      </c>
    </row>
    <row r="7283" spans="1:10" x14ac:dyDescent="0.35">
      <c r="A7283" t="s">
        <v>236</v>
      </c>
      <c r="B7283">
        <v>3</v>
      </c>
      <c r="C7283" t="s">
        <v>220</v>
      </c>
      <c r="D7283" t="s">
        <v>221</v>
      </c>
      <c r="E7283" t="s">
        <v>222</v>
      </c>
      <c r="F7283">
        <v>6421.37</v>
      </c>
      <c r="G7283">
        <v>0.4501</v>
      </c>
      <c r="H7283">
        <v>0.4501</v>
      </c>
      <c r="I7283" t="s">
        <v>237</v>
      </c>
      <c r="J7283" s="10">
        <v>45525</v>
      </c>
    </row>
    <row r="7285" spans="1:10" x14ac:dyDescent="0.35">
      <c r="A7285" t="s">
        <v>236</v>
      </c>
      <c r="B7285">
        <v>4</v>
      </c>
      <c r="C7285" t="s">
        <v>220</v>
      </c>
      <c r="D7285" t="s">
        <v>224</v>
      </c>
      <c r="E7285" t="s">
        <v>222</v>
      </c>
      <c r="F7285">
        <v>5147.5</v>
      </c>
      <c r="G7285">
        <v>0.13546</v>
      </c>
      <c r="H7285">
        <v>0.13546</v>
      </c>
      <c r="I7285" t="s">
        <v>238</v>
      </c>
      <c r="J7285" s="10">
        <v>45647.222222222219</v>
      </c>
    </row>
    <row r="7287" spans="1:10" x14ac:dyDescent="0.35">
      <c r="A7287" t="s">
        <v>239</v>
      </c>
      <c r="B7287">
        <v>1</v>
      </c>
      <c r="C7287" t="s">
        <v>379</v>
      </c>
      <c r="D7287" t="s">
        <v>221</v>
      </c>
      <c r="E7287" t="s">
        <v>222</v>
      </c>
      <c r="F7287">
        <v>5556.17</v>
      </c>
      <c r="G7287">
        <v>0.37848999999999999</v>
      </c>
      <c r="H7287">
        <v>0.37848999999999999</v>
      </c>
      <c r="I7287" t="s">
        <v>240</v>
      </c>
      <c r="J7287" s="10">
        <v>45525</v>
      </c>
    </row>
    <row r="7289" spans="1:10" x14ac:dyDescent="0.35">
      <c r="A7289" t="s">
        <v>239</v>
      </c>
      <c r="B7289">
        <v>2</v>
      </c>
      <c r="C7289" t="s">
        <v>379</v>
      </c>
      <c r="D7289" t="s">
        <v>224</v>
      </c>
      <c r="E7289" t="s">
        <v>222</v>
      </c>
      <c r="F7289">
        <v>2697.81</v>
      </c>
      <c r="G7289" s="12">
        <v>6.7699999999999996E-2</v>
      </c>
      <c r="H7289" s="12">
        <v>6.7699999999999996E-2</v>
      </c>
      <c r="I7289" t="s">
        <v>241</v>
      </c>
      <c r="J7289" s="10">
        <v>45647.215277777781</v>
      </c>
    </row>
    <row r="7291" spans="1:10" x14ac:dyDescent="0.35">
      <c r="A7291" t="s">
        <v>239</v>
      </c>
      <c r="B7291">
        <v>3</v>
      </c>
      <c r="C7291" t="s">
        <v>220</v>
      </c>
      <c r="D7291" t="s">
        <v>221</v>
      </c>
      <c r="E7291" t="s">
        <v>222</v>
      </c>
      <c r="F7291">
        <v>6162.84</v>
      </c>
      <c r="G7291">
        <v>0.41953000000000001</v>
      </c>
      <c r="H7291">
        <v>0.41953000000000001</v>
      </c>
      <c r="I7291" t="s">
        <v>240</v>
      </c>
      <c r="J7291" s="10">
        <v>45525</v>
      </c>
    </row>
    <row r="7293" spans="1:10" x14ac:dyDescent="0.35">
      <c r="A7293" t="s">
        <v>239</v>
      </c>
      <c r="B7293">
        <v>4</v>
      </c>
      <c r="C7293" t="s">
        <v>220</v>
      </c>
      <c r="D7293" t="s">
        <v>224</v>
      </c>
      <c r="E7293" t="s">
        <v>222</v>
      </c>
      <c r="F7293">
        <v>2692.95</v>
      </c>
      <c r="G7293" s="12">
        <v>6.7599999999999993E-2</v>
      </c>
      <c r="H7293" s="12">
        <v>6.7599999999999993E-2</v>
      </c>
      <c r="I7293" t="s">
        <v>241</v>
      </c>
      <c r="J7293" s="10">
        <v>45647.215277777781</v>
      </c>
    </row>
    <row r="7295" spans="1:10" x14ac:dyDescent="0.35">
      <c r="A7295" t="s">
        <v>242</v>
      </c>
      <c r="B7295">
        <v>1</v>
      </c>
      <c r="C7295" t="s">
        <v>379</v>
      </c>
      <c r="D7295" t="s">
        <v>221</v>
      </c>
      <c r="E7295" t="s">
        <v>222</v>
      </c>
      <c r="F7295">
        <v>6794.57</v>
      </c>
      <c r="G7295">
        <v>0.43754999999999999</v>
      </c>
      <c r="H7295">
        <v>0.43754999999999999</v>
      </c>
      <c r="I7295" t="s">
        <v>243</v>
      </c>
      <c r="J7295" s="10">
        <v>45525</v>
      </c>
    </row>
    <row r="7297" spans="1:10" x14ac:dyDescent="0.35">
      <c r="A7297" t="s">
        <v>242</v>
      </c>
      <c r="B7297">
        <v>2</v>
      </c>
      <c r="C7297" t="s">
        <v>379</v>
      </c>
      <c r="D7297" t="s">
        <v>224</v>
      </c>
      <c r="E7297" t="s">
        <v>222</v>
      </c>
      <c r="F7297">
        <v>2294.96</v>
      </c>
      <c r="G7297" s="12">
        <v>5.5100000000000003E-2</v>
      </c>
      <c r="H7297" s="12">
        <v>5.5100000000000003E-2</v>
      </c>
      <c r="I7297" t="s">
        <v>244</v>
      </c>
      <c r="J7297" s="10">
        <v>45647.215277777781</v>
      </c>
    </row>
    <row r="7299" spans="1:10" x14ac:dyDescent="0.35">
      <c r="A7299" t="s">
        <v>242</v>
      </c>
      <c r="B7299">
        <v>3</v>
      </c>
      <c r="C7299" t="s">
        <v>220</v>
      </c>
      <c r="D7299" t="s">
        <v>221</v>
      </c>
      <c r="E7299" t="s">
        <v>222</v>
      </c>
      <c r="F7299">
        <v>7412.75</v>
      </c>
      <c r="G7299">
        <v>0.49074000000000001</v>
      </c>
      <c r="H7299">
        <v>0.49074000000000001</v>
      </c>
      <c r="I7299" t="s">
        <v>243</v>
      </c>
      <c r="J7299" s="10">
        <v>45525</v>
      </c>
    </row>
    <row r="7301" spans="1:10" x14ac:dyDescent="0.35">
      <c r="A7301" t="s">
        <v>242</v>
      </c>
      <c r="B7301">
        <v>4</v>
      </c>
      <c r="C7301" t="s">
        <v>220</v>
      </c>
      <c r="D7301" t="s">
        <v>224</v>
      </c>
      <c r="E7301" t="s">
        <v>222</v>
      </c>
      <c r="F7301">
        <v>2289.88</v>
      </c>
      <c r="G7301" s="12">
        <v>5.5E-2</v>
      </c>
      <c r="H7301" s="12">
        <v>5.5E-2</v>
      </c>
      <c r="I7301" t="s">
        <v>244</v>
      </c>
      <c r="J7301" s="10">
        <v>45647.215277777781</v>
      </c>
    </row>
    <row r="7303" spans="1:10" x14ac:dyDescent="0.35">
      <c r="A7303" t="s">
        <v>245</v>
      </c>
      <c r="B7303">
        <v>1</v>
      </c>
      <c r="C7303" t="s">
        <v>379</v>
      </c>
      <c r="D7303" t="s">
        <v>221</v>
      </c>
      <c r="E7303" t="s">
        <v>222</v>
      </c>
      <c r="F7303">
        <v>6694.03</v>
      </c>
      <c r="G7303">
        <v>0.41267999999999999</v>
      </c>
      <c r="H7303">
        <v>0.41267999999999999</v>
      </c>
      <c r="I7303" t="s">
        <v>246</v>
      </c>
      <c r="J7303" s="10">
        <v>45525</v>
      </c>
    </row>
    <row r="7305" spans="1:10" x14ac:dyDescent="0.35">
      <c r="A7305" t="s">
        <v>245</v>
      </c>
      <c r="B7305">
        <v>2</v>
      </c>
      <c r="C7305" t="s">
        <v>379</v>
      </c>
      <c r="D7305" t="s">
        <v>224</v>
      </c>
      <c r="E7305" t="s">
        <v>222</v>
      </c>
      <c r="F7305">
        <v>2654.94</v>
      </c>
      <c r="G7305" s="12">
        <v>6.3799999999999996E-2</v>
      </c>
      <c r="H7305" s="12">
        <v>6.3799999999999996E-2</v>
      </c>
      <c r="I7305" t="s">
        <v>247</v>
      </c>
      <c r="J7305" s="10">
        <v>45647.215277777781</v>
      </c>
    </row>
    <row r="7307" spans="1:10" x14ac:dyDescent="0.35">
      <c r="A7307" t="s">
        <v>245</v>
      </c>
      <c r="B7307">
        <v>3</v>
      </c>
      <c r="C7307" t="s">
        <v>220</v>
      </c>
      <c r="D7307" t="s">
        <v>221</v>
      </c>
      <c r="E7307" t="s">
        <v>222</v>
      </c>
      <c r="F7307">
        <v>7593.75</v>
      </c>
      <c r="G7307">
        <v>0.45555000000000001</v>
      </c>
      <c r="H7307">
        <v>0.45555000000000001</v>
      </c>
      <c r="I7307" t="s">
        <v>246</v>
      </c>
      <c r="J7307" s="10">
        <v>45525</v>
      </c>
    </row>
    <row r="7309" spans="1:10" x14ac:dyDescent="0.35">
      <c r="A7309" t="s">
        <v>245</v>
      </c>
      <c r="B7309">
        <v>4</v>
      </c>
      <c r="C7309" t="s">
        <v>220</v>
      </c>
      <c r="D7309" t="s">
        <v>224</v>
      </c>
      <c r="E7309" t="s">
        <v>222</v>
      </c>
      <c r="F7309">
        <v>2649.77</v>
      </c>
      <c r="G7309" s="12">
        <v>6.3700000000000007E-2</v>
      </c>
      <c r="H7309" s="12">
        <v>6.3700000000000007E-2</v>
      </c>
      <c r="I7309" t="s">
        <v>247</v>
      </c>
      <c r="J7309" s="10">
        <v>45647.215277777781</v>
      </c>
    </row>
    <row r="7311" spans="1:10" x14ac:dyDescent="0.35">
      <c r="A7311" t="s">
        <v>248</v>
      </c>
      <c r="B7311">
        <v>1</v>
      </c>
      <c r="C7311" t="s">
        <v>379</v>
      </c>
      <c r="D7311" t="s">
        <v>221</v>
      </c>
      <c r="E7311" t="s">
        <v>222</v>
      </c>
      <c r="F7311">
        <v>8698.51</v>
      </c>
      <c r="G7311">
        <v>0.57023999999999997</v>
      </c>
      <c r="H7311">
        <v>0.57023999999999997</v>
      </c>
      <c r="I7311" t="s">
        <v>249</v>
      </c>
      <c r="J7311" s="10">
        <v>45525</v>
      </c>
    </row>
    <row r="7313" spans="1:10" x14ac:dyDescent="0.35">
      <c r="A7313" t="s">
        <v>248</v>
      </c>
      <c r="B7313">
        <v>2</v>
      </c>
      <c r="C7313" t="s">
        <v>379</v>
      </c>
      <c r="D7313" t="s">
        <v>224</v>
      </c>
      <c r="E7313" t="s">
        <v>222</v>
      </c>
      <c r="F7313">
        <v>5759.41</v>
      </c>
      <c r="G7313">
        <v>0.15909000000000001</v>
      </c>
      <c r="H7313">
        <v>0.15909000000000001</v>
      </c>
      <c r="I7313" t="s">
        <v>250</v>
      </c>
      <c r="J7313" s="10">
        <v>45312.333333333336</v>
      </c>
    </row>
    <row r="7315" spans="1:10" x14ac:dyDescent="0.35">
      <c r="A7315" t="s">
        <v>248</v>
      </c>
      <c r="B7315">
        <v>3</v>
      </c>
      <c r="C7315" t="s">
        <v>220</v>
      </c>
      <c r="D7315" t="s">
        <v>221</v>
      </c>
      <c r="E7315" t="s">
        <v>222</v>
      </c>
      <c r="F7315">
        <v>9537.01</v>
      </c>
      <c r="G7315">
        <v>0.59462999999999999</v>
      </c>
      <c r="H7315">
        <v>0.59462999999999999</v>
      </c>
      <c r="I7315" t="s">
        <v>249</v>
      </c>
      <c r="J7315" s="10">
        <v>45525</v>
      </c>
    </row>
    <row r="7317" spans="1:10" x14ac:dyDescent="0.35">
      <c r="A7317" t="s">
        <v>248</v>
      </c>
      <c r="B7317">
        <v>4</v>
      </c>
      <c r="C7317" t="s">
        <v>220</v>
      </c>
      <c r="D7317" t="s">
        <v>224</v>
      </c>
      <c r="E7317" t="s">
        <v>222</v>
      </c>
      <c r="F7317">
        <v>5755.75</v>
      </c>
      <c r="G7317">
        <v>0.15898999999999999</v>
      </c>
      <c r="H7317">
        <v>0.15898999999999999</v>
      </c>
      <c r="I7317" t="s">
        <v>250</v>
      </c>
      <c r="J7317" s="10">
        <v>45312.333333333336</v>
      </c>
    </row>
    <row r="7319" spans="1:10" x14ac:dyDescent="0.35">
      <c r="A7319" t="s">
        <v>251</v>
      </c>
      <c r="B7319">
        <v>1</v>
      </c>
      <c r="C7319" t="s">
        <v>379</v>
      </c>
      <c r="D7319" t="s">
        <v>221</v>
      </c>
      <c r="E7319" t="s">
        <v>222</v>
      </c>
      <c r="F7319">
        <v>7245.53</v>
      </c>
      <c r="G7319">
        <v>0.40468999999999999</v>
      </c>
      <c r="H7319">
        <v>0.40468999999999999</v>
      </c>
      <c r="I7319" t="s">
        <v>252</v>
      </c>
      <c r="J7319" s="10">
        <v>45525</v>
      </c>
    </row>
    <row r="7321" spans="1:10" x14ac:dyDescent="0.35">
      <c r="A7321" t="s">
        <v>251</v>
      </c>
      <c r="B7321">
        <v>2</v>
      </c>
      <c r="C7321" t="s">
        <v>379</v>
      </c>
      <c r="D7321" t="s">
        <v>224</v>
      </c>
      <c r="E7321" t="s">
        <v>222</v>
      </c>
      <c r="F7321">
        <v>5223.16</v>
      </c>
      <c r="G7321">
        <v>0.14818000000000001</v>
      </c>
      <c r="H7321">
        <v>0.14818000000000001</v>
      </c>
      <c r="I7321" t="s">
        <v>253</v>
      </c>
      <c r="J7321" s="10">
        <v>45647.215277777781</v>
      </c>
    </row>
    <row r="7323" spans="1:10" x14ac:dyDescent="0.35">
      <c r="A7323" t="s">
        <v>251</v>
      </c>
      <c r="B7323">
        <v>3</v>
      </c>
      <c r="C7323" t="s">
        <v>220</v>
      </c>
      <c r="D7323" t="s">
        <v>221</v>
      </c>
      <c r="E7323" t="s">
        <v>222</v>
      </c>
      <c r="F7323">
        <v>7338.42</v>
      </c>
      <c r="G7323">
        <v>0.41039999999999999</v>
      </c>
      <c r="H7323">
        <v>0.41039999999999999</v>
      </c>
      <c r="I7323" t="s">
        <v>252</v>
      </c>
      <c r="J7323" s="10">
        <v>45525</v>
      </c>
    </row>
    <row r="7325" spans="1:10" x14ac:dyDescent="0.35">
      <c r="A7325" t="s">
        <v>251</v>
      </c>
      <c r="B7325">
        <v>4</v>
      </c>
      <c r="C7325" t="s">
        <v>220</v>
      </c>
      <c r="D7325" t="s">
        <v>224</v>
      </c>
      <c r="E7325" t="s">
        <v>222</v>
      </c>
      <c r="F7325">
        <v>5217.4399999999996</v>
      </c>
      <c r="G7325">
        <v>0.14802000000000001</v>
      </c>
      <c r="H7325">
        <v>0.14802000000000001</v>
      </c>
      <c r="I7325" t="s">
        <v>253</v>
      </c>
      <c r="J7325" s="10">
        <v>45647.215277777781</v>
      </c>
    </row>
    <row r="7327" spans="1:10" x14ac:dyDescent="0.35">
      <c r="A7327" t="s">
        <v>254</v>
      </c>
      <c r="B7327">
        <v>1</v>
      </c>
      <c r="C7327" t="s">
        <v>379</v>
      </c>
      <c r="D7327" t="s">
        <v>221</v>
      </c>
      <c r="E7327" t="s">
        <v>222</v>
      </c>
      <c r="F7327">
        <v>9489.56</v>
      </c>
      <c r="G7327">
        <v>0.55445999999999995</v>
      </c>
      <c r="H7327">
        <v>0.55445999999999995</v>
      </c>
      <c r="I7327" t="s">
        <v>255</v>
      </c>
      <c r="J7327" s="10">
        <v>45494</v>
      </c>
    </row>
    <row r="7329" spans="1:10" x14ac:dyDescent="0.35">
      <c r="A7329" t="s">
        <v>254</v>
      </c>
      <c r="B7329">
        <v>2</v>
      </c>
      <c r="C7329" t="s">
        <v>379</v>
      </c>
      <c r="D7329" t="s">
        <v>224</v>
      </c>
      <c r="E7329" t="s">
        <v>222</v>
      </c>
      <c r="F7329">
        <v>7898.8</v>
      </c>
      <c r="G7329">
        <v>0.21967999999999999</v>
      </c>
      <c r="H7329">
        <v>0.21967999999999999</v>
      </c>
      <c r="I7329" t="s">
        <v>256</v>
      </c>
      <c r="J7329" s="10">
        <v>45647.333333333336</v>
      </c>
    </row>
    <row r="7331" spans="1:10" x14ac:dyDescent="0.35">
      <c r="A7331" t="s">
        <v>254</v>
      </c>
      <c r="B7331">
        <v>3</v>
      </c>
      <c r="C7331" t="s">
        <v>220</v>
      </c>
      <c r="D7331" t="s">
        <v>221</v>
      </c>
      <c r="E7331" t="s">
        <v>222</v>
      </c>
      <c r="F7331">
        <v>9947.67</v>
      </c>
      <c r="G7331">
        <v>0.61253000000000002</v>
      </c>
      <c r="H7331">
        <v>0.61253000000000002</v>
      </c>
      <c r="I7331" t="s">
        <v>255</v>
      </c>
      <c r="J7331" s="10">
        <v>45494</v>
      </c>
    </row>
    <row r="7333" spans="1:10" x14ac:dyDescent="0.35">
      <c r="A7333" t="s">
        <v>254</v>
      </c>
      <c r="B7333">
        <v>4</v>
      </c>
      <c r="C7333" t="s">
        <v>220</v>
      </c>
      <c r="D7333" t="s">
        <v>224</v>
      </c>
      <c r="E7333" t="s">
        <v>222</v>
      </c>
      <c r="F7333">
        <v>7893.59</v>
      </c>
      <c r="G7333">
        <v>0.21954000000000001</v>
      </c>
      <c r="H7333">
        <v>0.21954000000000001</v>
      </c>
      <c r="I7333" t="s">
        <v>256</v>
      </c>
      <c r="J7333" s="10">
        <v>45647.333333333336</v>
      </c>
    </row>
    <row r="7335" spans="1:10" x14ac:dyDescent="0.35">
      <c r="A7335" t="s">
        <v>257</v>
      </c>
      <c r="B7335">
        <v>1</v>
      </c>
      <c r="C7335" t="s">
        <v>379</v>
      </c>
      <c r="D7335" t="s">
        <v>221</v>
      </c>
      <c r="E7335" t="s">
        <v>222</v>
      </c>
      <c r="F7335">
        <v>8404.91</v>
      </c>
      <c r="G7335">
        <v>0.48410999999999998</v>
      </c>
      <c r="H7335">
        <v>0.48410999999999998</v>
      </c>
      <c r="I7335" t="s">
        <v>258</v>
      </c>
      <c r="J7335" s="10">
        <v>45494</v>
      </c>
    </row>
    <row r="7337" spans="1:10" x14ac:dyDescent="0.35">
      <c r="A7337" t="s">
        <v>257</v>
      </c>
      <c r="B7337">
        <v>2</v>
      </c>
      <c r="C7337" t="s">
        <v>379</v>
      </c>
      <c r="D7337" t="s">
        <v>224</v>
      </c>
      <c r="E7337" t="s">
        <v>222</v>
      </c>
      <c r="F7337">
        <v>6372.52</v>
      </c>
      <c r="G7337">
        <v>0.17566999999999999</v>
      </c>
      <c r="H7337">
        <v>0.17566999999999999</v>
      </c>
      <c r="I7337" t="s">
        <v>259</v>
      </c>
      <c r="J7337" s="10">
        <v>45312.222222222219</v>
      </c>
    </row>
    <row r="7339" spans="1:10" x14ac:dyDescent="0.35">
      <c r="A7339" t="s">
        <v>257</v>
      </c>
      <c r="B7339">
        <v>3</v>
      </c>
      <c r="C7339" t="s">
        <v>220</v>
      </c>
      <c r="D7339" t="s">
        <v>221</v>
      </c>
      <c r="E7339" t="s">
        <v>222</v>
      </c>
      <c r="F7339">
        <v>8115.46</v>
      </c>
      <c r="G7339">
        <v>0.47569</v>
      </c>
      <c r="H7339">
        <v>0.47569</v>
      </c>
      <c r="I7339" t="s">
        <v>258</v>
      </c>
      <c r="J7339" s="10">
        <v>45494</v>
      </c>
    </row>
    <row r="7341" spans="1:10" x14ac:dyDescent="0.35">
      <c r="A7341" t="s">
        <v>257</v>
      </c>
      <c r="B7341">
        <v>4</v>
      </c>
      <c r="C7341" t="s">
        <v>220</v>
      </c>
      <c r="D7341" t="s">
        <v>224</v>
      </c>
      <c r="E7341" t="s">
        <v>222</v>
      </c>
      <c r="F7341">
        <v>6377.57</v>
      </c>
      <c r="G7341">
        <v>0.17580999999999999</v>
      </c>
      <c r="H7341">
        <v>0.17580999999999999</v>
      </c>
      <c r="I7341" t="s">
        <v>259</v>
      </c>
      <c r="J7341" s="10">
        <v>45312.222222222219</v>
      </c>
    </row>
    <row r="7343" spans="1:10" x14ac:dyDescent="0.35">
      <c r="A7343" t="s">
        <v>260</v>
      </c>
      <c r="B7343">
        <v>1</v>
      </c>
      <c r="C7343" t="s">
        <v>379</v>
      </c>
      <c r="D7343" t="s">
        <v>221</v>
      </c>
      <c r="E7343" t="s">
        <v>222</v>
      </c>
      <c r="F7343">
        <v>8884.1299999999992</v>
      </c>
      <c r="G7343">
        <v>0.51893</v>
      </c>
      <c r="H7343">
        <v>0.51893</v>
      </c>
      <c r="I7343" t="s">
        <v>261</v>
      </c>
      <c r="J7343" s="10">
        <v>45494</v>
      </c>
    </row>
    <row r="7345" spans="1:10" x14ac:dyDescent="0.35">
      <c r="A7345" t="s">
        <v>260</v>
      </c>
      <c r="B7345">
        <v>2</v>
      </c>
      <c r="C7345" t="s">
        <v>379</v>
      </c>
      <c r="D7345" t="s">
        <v>224</v>
      </c>
      <c r="E7345" t="s">
        <v>222</v>
      </c>
      <c r="F7345">
        <v>6129.53</v>
      </c>
      <c r="G7345">
        <v>0.17080999999999999</v>
      </c>
      <c r="H7345">
        <v>0.17080999999999999</v>
      </c>
      <c r="I7345" t="s">
        <v>262</v>
      </c>
      <c r="J7345" s="10">
        <v>45647.215277777781</v>
      </c>
    </row>
    <row r="7347" spans="1:10" x14ac:dyDescent="0.35">
      <c r="A7347" t="s">
        <v>260</v>
      </c>
      <c r="B7347">
        <v>3</v>
      </c>
      <c r="C7347" t="s">
        <v>220</v>
      </c>
      <c r="D7347" t="s">
        <v>221</v>
      </c>
      <c r="E7347" t="s">
        <v>222</v>
      </c>
      <c r="F7347">
        <v>9350.58</v>
      </c>
      <c r="G7347">
        <v>0.57174000000000003</v>
      </c>
      <c r="H7347">
        <v>0.57174000000000003</v>
      </c>
      <c r="I7347" t="s">
        <v>261</v>
      </c>
      <c r="J7347" s="10">
        <v>45494</v>
      </c>
    </row>
    <row r="7349" spans="1:10" x14ac:dyDescent="0.35">
      <c r="A7349" t="s">
        <v>260</v>
      </c>
      <c r="B7349">
        <v>4</v>
      </c>
      <c r="C7349" t="s">
        <v>220</v>
      </c>
      <c r="D7349" t="s">
        <v>224</v>
      </c>
      <c r="E7349" t="s">
        <v>222</v>
      </c>
      <c r="F7349">
        <v>6122.71</v>
      </c>
      <c r="G7349">
        <v>0.17061999999999999</v>
      </c>
      <c r="H7349">
        <v>0.17061999999999999</v>
      </c>
      <c r="I7349" t="s">
        <v>262</v>
      </c>
      <c r="J7349" s="10">
        <v>45647.215277777781</v>
      </c>
    </row>
    <row r="7351" spans="1:10" x14ac:dyDescent="0.35">
      <c r="A7351" t="s">
        <v>263</v>
      </c>
      <c r="B7351">
        <v>1</v>
      </c>
      <c r="C7351" t="s">
        <v>379</v>
      </c>
      <c r="D7351" t="s">
        <v>221</v>
      </c>
      <c r="E7351" t="s">
        <v>222</v>
      </c>
      <c r="F7351">
        <v>8511.58</v>
      </c>
      <c r="G7351">
        <v>0.47811999999999999</v>
      </c>
      <c r="H7351">
        <v>0.47811999999999999</v>
      </c>
      <c r="I7351" t="s">
        <v>264</v>
      </c>
      <c r="J7351" s="10">
        <v>45494</v>
      </c>
    </row>
    <row r="7353" spans="1:10" x14ac:dyDescent="0.35">
      <c r="A7353" t="s">
        <v>263</v>
      </c>
      <c r="B7353">
        <v>2</v>
      </c>
      <c r="C7353" t="s">
        <v>379</v>
      </c>
      <c r="D7353" t="s">
        <v>224</v>
      </c>
      <c r="E7353" t="s">
        <v>222</v>
      </c>
      <c r="F7353">
        <v>7537.4</v>
      </c>
      <c r="G7353">
        <v>0.24293000000000001</v>
      </c>
      <c r="H7353">
        <v>0.24293000000000001</v>
      </c>
      <c r="I7353" t="s">
        <v>265</v>
      </c>
      <c r="J7353" s="10">
        <v>45647.215277777781</v>
      </c>
    </row>
    <row r="7355" spans="1:10" x14ac:dyDescent="0.35">
      <c r="A7355" t="s">
        <v>263</v>
      </c>
      <c r="B7355">
        <v>3</v>
      </c>
      <c r="C7355" t="s">
        <v>220</v>
      </c>
      <c r="D7355" t="s">
        <v>221</v>
      </c>
      <c r="E7355" t="s">
        <v>222</v>
      </c>
      <c r="F7355">
        <v>8579.52</v>
      </c>
      <c r="G7355">
        <v>0.48193999999999998</v>
      </c>
      <c r="H7355">
        <v>0.48193999999999998</v>
      </c>
      <c r="I7355" t="s">
        <v>264</v>
      </c>
      <c r="J7355" s="10">
        <v>45494</v>
      </c>
    </row>
    <row r="7357" spans="1:10" x14ac:dyDescent="0.35">
      <c r="A7357" t="s">
        <v>263</v>
      </c>
      <c r="B7357">
        <v>4</v>
      </c>
      <c r="C7357" t="s">
        <v>220</v>
      </c>
      <c r="D7357" t="s">
        <v>224</v>
      </c>
      <c r="E7357" t="s">
        <v>222</v>
      </c>
      <c r="F7357">
        <v>7532.51</v>
      </c>
      <c r="G7357">
        <v>0.24277000000000001</v>
      </c>
      <c r="H7357">
        <v>0.24277000000000001</v>
      </c>
      <c r="I7357" t="s">
        <v>265</v>
      </c>
      <c r="J7357" s="10">
        <v>45647.215277777781</v>
      </c>
    </row>
    <row r="7359" spans="1:10" x14ac:dyDescent="0.35">
      <c r="A7359" t="s">
        <v>266</v>
      </c>
      <c r="B7359">
        <v>1</v>
      </c>
      <c r="C7359" t="s">
        <v>379</v>
      </c>
      <c r="D7359" t="s">
        <v>221</v>
      </c>
      <c r="E7359" t="s">
        <v>222</v>
      </c>
      <c r="F7359">
        <v>10860.35</v>
      </c>
      <c r="G7359">
        <v>0.61865999999999999</v>
      </c>
      <c r="H7359">
        <v>0.61865999999999999</v>
      </c>
      <c r="I7359" t="s">
        <v>267</v>
      </c>
      <c r="J7359" s="10">
        <v>45494</v>
      </c>
    </row>
    <row r="7361" spans="1:10" x14ac:dyDescent="0.35">
      <c r="A7361" t="s">
        <v>266</v>
      </c>
      <c r="B7361">
        <v>2</v>
      </c>
      <c r="C7361" t="s">
        <v>379</v>
      </c>
      <c r="D7361" t="s">
        <v>224</v>
      </c>
      <c r="E7361" t="s">
        <v>222</v>
      </c>
      <c r="F7361">
        <v>6496.97</v>
      </c>
      <c r="G7361">
        <v>0.18523000000000001</v>
      </c>
      <c r="H7361">
        <v>0.18523000000000001</v>
      </c>
      <c r="I7361" t="s">
        <v>268</v>
      </c>
      <c r="J7361" s="10">
        <v>45312.333333333336</v>
      </c>
    </row>
    <row r="7363" spans="1:10" x14ac:dyDescent="0.35">
      <c r="A7363" t="s">
        <v>266</v>
      </c>
      <c r="B7363">
        <v>3</v>
      </c>
      <c r="C7363" t="s">
        <v>220</v>
      </c>
      <c r="D7363" t="s">
        <v>221</v>
      </c>
      <c r="E7363" t="s">
        <v>222</v>
      </c>
      <c r="F7363">
        <v>11216.29</v>
      </c>
      <c r="G7363">
        <v>0.66796</v>
      </c>
      <c r="H7363">
        <v>0.66796</v>
      </c>
      <c r="I7363" t="s">
        <v>267</v>
      </c>
      <c r="J7363" s="10">
        <v>45494</v>
      </c>
    </row>
    <row r="7365" spans="1:10" x14ac:dyDescent="0.35">
      <c r="A7365" t="s">
        <v>266</v>
      </c>
      <c r="B7365">
        <v>4</v>
      </c>
      <c r="C7365" t="s">
        <v>220</v>
      </c>
      <c r="D7365" t="s">
        <v>224</v>
      </c>
      <c r="E7365" t="s">
        <v>222</v>
      </c>
      <c r="F7365">
        <v>6494.09</v>
      </c>
      <c r="G7365">
        <v>0.18515000000000001</v>
      </c>
      <c r="H7365">
        <v>0.18515000000000001</v>
      </c>
      <c r="I7365" t="s">
        <v>268</v>
      </c>
      <c r="J7365" s="10">
        <v>45312.333333333336</v>
      </c>
    </row>
    <row r="7367" spans="1:10" x14ac:dyDescent="0.35">
      <c r="A7367" t="s">
        <v>269</v>
      </c>
      <c r="B7367">
        <v>1</v>
      </c>
      <c r="C7367" t="s">
        <v>379</v>
      </c>
      <c r="D7367" t="s">
        <v>221</v>
      </c>
      <c r="E7367" t="s">
        <v>222</v>
      </c>
      <c r="F7367">
        <v>8239.7199999999993</v>
      </c>
      <c r="G7367">
        <v>0.55403000000000002</v>
      </c>
      <c r="H7367">
        <v>0.55403000000000002</v>
      </c>
      <c r="I7367" t="s">
        <v>270</v>
      </c>
      <c r="J7367" s="10">
        <v>45494</v>
      </c>
    </row>
    <row r="7369" spans="1:10" x14ac:dyDescent="0.35">
      <c r="A7369" t="s">
        <v>269</v>
      </c>
      <c r="B7369">
        <v>2</v>
      </c>
      <c r="C7369" t="s">
        <v>379</v>
      </c>
      <c r="D7369" t="s">
        <v>224</v>
      </c>
      <c r="E7369" t="s">
        <v>222</v>
      </c>
      <c r="F7369">
        <v>6835.19</v>
      </c>
      <c r="G7369">
        <v>0.18489</v>
      </c>
      <c r="H7369">
        <v>0.18489</v>
      </c>
      <c r="I7369" t="s">
        <v>271</v>
      </c>
      <c r="J7369" s="10">
        <v>45312.743055555555</v>
      </c>
    </row>
    <row r="7371" spans="1:10" x14ac:dyDescent="0.35">
      <c r="A7371" t="s">
        <v>269</v>
      </c>
      <c r="B7371">
        <v>3</v>
      </c>
      <c r="C7371" t="s">
        <v>220</v>
      </c>
      <c r="D7371" t="s">
        <v>221</v>
      </c>
      <c r="E7371" t="s">
        <v>222</v>
      </c>
      <c r="F7371">
        <v>8991.75</v>
      </c>
      <c r="G7371">
        <v>0.63248000000000004</v>
      </c>
      <c r="H7371">
        <v>0.63248000000000004</v>
      </c>
      <c r="I7371" t="s">
        <v>270</v>
      </c>
      <c r="J7371" s="10">
        <v>45494</v>
      </c>
    </row>
    <row r="7373" spans="1:10" x14ac:dyDescent="0.35">
      <c r="A7373" t="s">
        <v>269</v>
      </c>
      <c r="B7373">
        <v>4</v>
      </c>
      <c r="C7373" t="s">
        <v>220</v>
      </c>
      <c r="D7373" t="s">
        <v>224</v>
      </c>
      <c r="E7373" t="s">
        <v>222</v>
      </c>
      <c r="F7373">
        <v>6828.3</v>
      </c>
      <c r="G7373">
        <v>0.1847</v>
      </c>
      <c r="H7373">
        <v>0.1847</v>
      </c>
      <c r="I7373" t="s">
        <v>271</v>
      </c>
      <c r="J7373" s="10">
        <v>45312.743055555555</v>
      </c>
    </row>
    <row r="7375" spans="1:10" x14ac:dyDescent="0.35">
      <c r="A7375" t="s">
        <v>272</v>
      </c>
    </row>
    <row r="7377" spans="1:10" x14ac:dyDescent="0.35">
      <c r="A7377" t="s">
        <v>210</v>
      </c>
      <c r="C7377" t="s">
        <v>273</v>
      </c>
      <c r="D7377" t="s">
        <v>274</v>
      </c>
      <c r="E7377" t="s">
        <v>288</v>
      </c>
      <c r="F7377" t="s">
        <v>289</v>
      </c>
      <c r="G7377" t="s">
        <v>290</v>
      </c>
      <c r="H7377" t="s">
        <v>291</v>
      </c>
      <c r="I7377" t="s">
        <v>292</v>
      </c>
      <c r="J7377" t="s">
        <v>293</v>
      </c>
    </row>
    <row r="7379" spans="1:10" x14ac:dyDescent="0.35">
      <c r="A7379" t="s">
        <v>219</v>
      </c>
      <c r="B7379">
        <v>1</v>
      </c>
      <c r="C7379" t="s">
        <v>279</v>
      </c>
      <c r="D7379" t="s">
        <v>380</v>
      </c>
      <c r="E7379">
        <v>2917.8</v>
      </c>
      <c r="F7379">
        <v>2.65</v>
      </c>
      <c r="G7379">
        <v>9.0299999999999994</v>
      </c>
      <c r="H7379">
        <v>10.199999999999999</v>
      </c>
      <c r="I7379">
        <v>9.65</v>
      </c>
      <c r="J7379">
        <v>9.8699999999999992</v>
      </c>
    </row>
    <row r="7381" spans="1:10" x14ac:dyDescent="0.35">
      <c r="A7381" t="s">
        <v>219</v>
      </c>
      <c r="B7381">
        <v>2</v>
      </c>
      <c r="C7381" t="s">
        <v>279</v>
      </c>
      <c r="D7381" t="s">
        <v>280</v>
      </c>
      <c r="E7381">
        <v>3658.3</v>
      </c>
      <c r="F7381">
        <v>2.65</v>
      </c>
      <c r="G7381">
        <v>9.0299999999999994</v>
      </c>
      <c r="H7381">
        <v>10.199999999999999</v>
      </c>
      <c r="I7381">
        <v>9.65</v>
      </c>
      <c r="J7381">
        <v>9.8699999999999992</v>
      </c>
    </row>
    <row r="7383" spans="1:10" x14ac:dyDescent="0.35">
      <c r="A7383" t="s">
        <v>227</v>
      </c>
      <c r="B7383">
        <v>1</v>
      </c>
      <c r="C7383" t="s">
        <v>279</v>
      </c>
      <c r="D7383" t="s">
        <v>380</v>
      </c>
      <c r="E7383">
        <v>6810.8</v>
      </c>
      <c r="F7383">
        <v>2.71</v>
      </c>
      <c r="G7383">
        <v>9.25</v>
      </c>
      <c r="H7383">
        <v>10.47</v>
      </c>
      <c r="I7383">
        <v>9.9</v>
      </c>
      <c r="J7383">
        <v>10.26</v>
      </c>
    </row>
    <row r="7385" spans="1:10" x14ac:dyDescent="0.35">
      <c r="A7385" t="s">
        <v>227</v>
      </c>
      <c r="B7385">
        <v>2</v>
      </c>
      <c r="C7385" t="s">
        <v>279</v>
      </c>
      <c r="D7385" t="s">
        <v>280</v>
      </c>
      <c r="E7385">
        <v>6871</v>
      </c>
      <c r="F7385">
        <v>2.7</v>
      </c>
      <c r="G7385">
        <v>9.23</v>
      </c>
      <c r="H7385">
        <v>10.44</v>
      </c>
      <c r="I7385">
        <v>9.8800000000000008</v>
      </c>
      <c r="J7385">
        <v>10.23</v>
      </c>
    </row>
    <row r="7387" spans="1:10" x14ac:dyDescent="0.35">
      <c r="A7387" t="s">
        <v>230</v>
      </c>
      <c r="B7387">
        <v>1</v>
      </c>
      <c r="C7387" t="s">
        <v>279</v>
      </c>
      <c r="D7387" t="s">
        <v>380</v>
      </c>
      <c r="E7387">
        <v>6970</v>
      </c>
      <c r="F7387">
        <v>2.65</v>
      </c>
      <c r="G7387">
        <v>9.0299999999999994</v>
      </c>
      <c r="H7387">
        <v>10.199999999999999</v>
      </c>
      <c r="I7387">
        <v>9.65</v>
      </c>
      <c r="J7387">
        <v>9.8699999999999992</v>
      </c>
    </row>
    <row r="7389" spans="1:10" x14ac:dyDescent="0.35">
      <c r="A7389" t="s">
        <v>230</v>
      </c>
      <c r="B7389">
        <v>2</v>
      </c>
      <c r="C7389" t="s">
        <v>279</v>
      </c>
      <c r="D7389" t="s">
        <v>280</v>
      </c>
      <c r="E7389">
        <v>6825.1</v>
      </c>
      <c r="F7389">
        <v>2.65</v>
      </c>
      <c r="G7389">
        <v>9.0299999999999994</v>
      </c>
      <c r="H7389">
        <v>10.199999999999999</v>
      </c>
      <c r="I7389">
        <v>9.65</v>
      </c>
      <c r="J7389">
        <v>9.8699999999999992</v>
      </c>
    </row>
    <row r="7391" spans="1:10" x14ac:dyDescent="0.35">
      <c r="A7391" t="s">
        <v>233</v>
      </c>
      <c r="B7391">
        <v>1</v>
      </c>
      <c r="C7391" t="s">
        <v>279</v>
      </c>
      <c r="D7391" t="s">
        <v>380</v>
      </c>
      <c r="E7391">
        <v>6540.9</v>
      </c>
      <c r="F7391">
        <v>2.7</v>
      </c>
      <c r="G7391">
        <v>9.2200000000000006</v>
      </c>
      <c r="H7391">
        <v>10.43</v>
      </c>
      <c r="I7391">
        <v>9.8699999999999992</v>
      </c>
      <c r="J7391">
        <v>10.210000000000001</v>
      </c>
    </row>
    <row r="7393" spans="1:10" x14ac:dyDescent="0.35">
      <c r="A7393" t="s">
        <v>233</v>
      </c>
      <c r="B7393">
        <v>2</v>
      </c>
      <c r="C7393" t="s">
        <v>279</v>
      </c>
      <c r="D7393" t="s">
        <v>280</v>
      </c>
      <c r="E7393">
        <v>6887.2</v>
      </c>
      <c r="F7393">
        <v>2.69</v>
      </c>
      <c r="G7393">
        <v>9.19</v>
      </c>
      <c r="H7393">
        <v>10.4</v>
      </c>
      <c r="I7393">
        <v>9.83</v>
      </c>
      <c r="J7393">
        <v>10.16</v>
      </c>
    </row>
    <row r="7395" spans="1:10" x14ac:dyDescent="0.35">
      <c r="A7395" t="s">
        <v>236</v>
      </c>
      <c r="B7395">
        <v>1</v>
      </c>
      <c r="C7395" t="s">
        <v>279</v>
      </c>
      <c r="D7395" t="s">
        <v>380</v>
      </c>
      <c r="E7395">
        <v>6988.7</v>
      </c>
      <c r="F7395">
        <v>2.65</v>
      </c>
      <c r="G7395">
        <v>9.0299999999999994</v>
      </c>
      <c r="H7395">
        <v>10.199999999999999</v>
      </c>
      <c r="I7395">
        <v>9.65</v>
      </c>
      <c r="J7395">
        <v>9.8699999999999992</v>
      </c>
    </row>
    <row r="7397" spans="1:10" x14ac:dyDescent="0.35">
      <c r="A7397" t="s">
        <v>236</v>
      </c>
      <c r="B7397">
        <v>2</v>
      </c>
      <c r="C7397" t="s">
        <v>279</v>
      </c>
      <c r="D7397" t="s">
        <v>280</v>
      </c>
      <c r="E7397">
        <v>7040</v>
      </c>
      <c r="F7397">
        <v>2.65</v>
      </c>
      <c r="G7397">
        <v>9.0299999999999994</v>
      </c>
      <c r="H7397">
        <v>10.199999999999999</v>
      </c>
      <c r="I7397">
        <v>9.65</v>
      </c>
      <c r="J7397">
        <v>9.8699999999999992</v>
      </c>
    </row>
    <row r="7399" spans="1:10" x14ac:dyDescent="0.35">
      <c r="A7399" t="s">
        <v>239</v>
      </c>
      <c r="B7399">
        <v>1</v>
      </c>
      <c r="C7399" t="s">
        <v>279</v>
      </c>
      <c r="D7399" t="s">
        <v>380</v>
      </c>
      <c r="E7399">
        <v>5920</v>
      </c>
      <c r="F7399">
        <v>2.65</v>
      </c>
      <c r="G7399">
        <v>9.0299999999999994</v>
      </c>
      <c r="H7399">
        <v>10.199999999999999</v>
      </c>
      <c r="I7399">
        <v>9.65</v>
      </c>
      <c r="J7399">
        <v>9.8699999999999992</v>
      </c>
    </row>
    <row r="7401" spans="1:10" x14ac:dyDescent="0.35">
      <c r="A7401" t="s">
        <v>239</v>
      </c>
      <c r="B7401">
        <v>2</v>
      </c>
      <c r="C7401" t="s">
        <v>279</v>
      </c>
      <c r="D7401" t="s">
        <v>280</v>
      </c>
      <c r="E7401">
        <v>6561.8</v>
      </c>
      <c r="F7401">
        <v>2.65</v>
      </c>
      <c r="G7401">
        <v>9.0299999999999994</v>
      </c>
      <c r="H7401">
        <v>10.199999999999999</v>
      </c>
      <c r="I7401">
        <v>9.65</v>
      </c>
      <c r="J7401">
        <v>9.8699999999999992</v>
      </c>
    </row>
    <row r="7403" spans="1:10" x14ac:dyDescent="0.35">
      <c r="A7403" t="s">
        <v>242</v>
      </c>
      <c r="B7403">
        <v>1</v>
      </c>
      <c r="C7403" t="s">
        <v>279</v>
      </c>
      <c r="D7403" t="s">
        <v>380</v>
      </c>
      <c r="E7403">
        <v>7041.9</v>
      </c>
      <c r="F7403">
        <v>2.66</v>
      </c>
      <c r="G7403">
        <v>9.07</v>
      </c>
      <c r="H7403">
        <v>10.25</v>
      </c>
      <c r="I7403">
        <v>9.6999999999999993</v>
      </c>
      <c r="J7403">
        <v>9.9499999999999993</v>
      </c>
    </row>
    <row r="7405" spans="1:10" x14ac:dyDescent="0.35">
      <c r="A7405" t="s">
        <v>242</v>
      </c>
      <c r="B7405">
        <v>2</v>
      </c>
      <c r="C7405" t="s">
        <v>279</v>
      </c>
      <c r="D7405" t="s">
        <v>280</v>
      </c>
      <c r="E7405">
        <v>7686.1</v>
      </c>
      <c r="F7405">
        <v>2.65</v>
      </c>
      <c r="G7405">
        <v>9.0299999999999994</v>
      </c>
      <c r="H7405">
        <v>10.199999999999999</v>
      </c>
      <c r="I7405">
        <v>9.65</v>
      </c>
      <c r="J7405">
        <v>9.8699999999999992</v>
      </c>
    </row>
    <row r="7407" spans="1:10" x14ac:dyDescent="0.35">
      <c r="A7407" t="s">
        <v>245</v>
      </c>
      <c r="B7407">
        <v>1</v>
      </c>
      <c r="C7407" t="s">
        <v>279</v>
      </c>
      <c r="D7407" t="s">
        <v>380</v>
      </c>
      <c r="E7407">
        <v>6951.8</v>
      </c>
      <c r="F7407">
        <v>2.68</v>
      </c>
      <c r="G7407">
        <v>9.14</v>
      </c>
      <c r="H7407">
        <v>10.34</v>
      </c>
      <c r="I7407">
        <v>9.7799999999999994</v>
      </c>
      <c r="J7407">
        <v>10.07</v>
      </c>
    </row>
    <row r="7409" spans="1:10" x14ac:dyDescent="0.35">
      <c r="A7409" t="s">
        <v>245</v>
      </c>
      <c r="B7409">
        <v>2</v>
      </c>
      <c r="C7409" t="s">
        <v>279</v>
      </c>
      <c r="D7409" t="s">
        <v>280</v>
      </c>
      <c r="E7409">
        <v>7865.9</v>
      </c>
      <c r="F7409">
        <v>2.69</v>
      </c>
      <c r="G7409">
        <v>9.18</v>
      </c>
      <c r="H7409">
        <v>10.38</v>
      </c>
      <c r="I7409">
        <v>9.82</v>
      </c>
      <c r="J7409">
        <v>10.14</v>
      </c>
    </row>
    <row r="7411" spans="1:10" x14ac:dyDescent="0.35">
      <c r="A7411" t="s">
        <v>248</v>
      </c>
      <c r="B7411">
        <v>1</v>
      </c>
      <c r="C7411" t="s">
        <v>279</v>
      </c>
      <c r="D7411" t="s">
        <v>380</v>
      </c>
      <c r="E7411">
        <v>9085.1</v>
      </c>
      <c r="F7411">
        <v>2.65</v>
      </c>
      <c r="G7411">
        <v>9.06</v>
      </c>
      <c r="H7411">
        <v>10.23</v>
      </c>
      <c r="I7411">
        <v>9.68</v>
      </c>
      <c r="J7411">
        <v>9.92</v>
      </c>
    </row>
    <row r="7413" spans="1:10" x14ac:dyDescent="0.35">
      <c r="A7413" t="s">
        <v>248</v>
      </c>
      <c r="B7413">
        <v>2</v>
      </c>
      <c r="C7413" t="s">
        <v>279</v>
      </c>
      <c r="D7413" t="s">
        <v>280</v>
      </c>
      <c r="E7413">
        <v>9922.2000000000007</v>
      </c>
      <c r="F7413">
        <v>2.67</v>
      </c>
      <c r="G7413">
        <v>9.1300000000000008</v>
      </c>
      <c r="H7413">
        <v>10.32</v>
      </c>
      <c r="I7413">
        <v>9.76</v>
      </c>
      <c r="J7413">
        <v>10.050000000000001</v>
      </c>
    </row>
    <row r="7415" spans="1:10" x14ac:dyDescent="0.35">
      <c r="A7415" t="s">
        <v>251</v>
      </c>
      <c r="B7415">
        <v>1</v>
      </c>
      <c r="C7415" t="s">
        <v>279</v>
      </c>
      <c r="D7415" t="s">
        <v>380</v>
      </c>
      <c r="E7415">
        <v>7898.2</v>
      </c>
      <c r="F7415">
        <v>2.74</v>
      </c>
      <c r="G7415">
        <v>9.35</v>
      </c>
      <c r="H7415">
        <v>10.59</v>
      </c>
      <c r="I7415">
        <v>10.02</v>
      </c>
      <c r="J7415">
        <v>10.45</v>
      </c>
    </row>
    <row r="7417" spans="1:10" x14ac:dyDescent="0.35">
      <c r="A7417" t="s">
        <v>251</v>
      </c>
      <c r="B7417">
        <v>2</v>
      </c>
      <c r="C7417" t="s">
        <v>279</v>
      </c>
      <c r="D7417" t="s">
        <v>280</v>
      </c>
      <c r="E7417">
        <v>7864.6</v>
      </c>
      <c r="F7417">
        <v>2.73</v>
      </c>
      <c r="G7417">
        <v>9.32</v>
      </c>
      <c r="H7417">
        <v>10.56</v>
      </c>
      <c r="I7417">
        <v>9.99</v>
      </c>
      <c r="J7417">
        <v>10.41</v>
      </c>
    </row>
    <row r="7419" spans="1:10" x14ac:dyDescent="0.35">
      <c r="A7419" t="s">
        <v>254</v>
      </c>
      <c r="B7419">
        <v>1</v>
      </c>
      <c r="C7419" t="s">
        <v>279</v>
      </c>
      <c r="D7419" t="s">
        <v>380</v>
      </c>
      <c r="E7419">
        <v>10467.299999999999</v>
      </c>
      <c r="F7419">
        <v>2.73</v>
      </c>
      <c r="G7419">
        <v>9.3000000000000007</v>
      </c>
      <c r="H7419">
        <v>10.54</v>
      </c>
      <c r="I7419">
        <v>9.9700000000000006</v>
      </c>
      <c r="J7419">
        <v>10.37</v>
      </c>
    </row>
    <row r="7421" spans="1:10" x14ac:dyDescent="0.35">
      <c r="A7421" t="s">
        <v>254</v>
      </c>
      <c r="B7421">
        <v>2</v>
      </c>
      <c r="C7421" t="s">
        <v>279</v>
      </c>
      <c r="D7421" t="s">
        <v>280</v>
      </c>
      <c r="E7421">
        <v>10825.9</v>
      </c>
      <c r="F7421">
        <v>2.7</v>
      </c>
      <c r="G7421">
        <v>9.2100000000000009</v>
      </c>
      <c r="H7421">
        <v>10.42</v>
      </c>
      <c r="I7421">
        <v>9.86</v>
      </c>
      <c r="J7421">
        <v>10.199999999999999</v>
      </c>
    </row>
    <row r="7423" spans="1:10" x14ac:dyDescent="0.35">
      <c r="A7423" t="s">
        <v>257</v>
      </c>
      <c r="B7423">
        <v>1</v>
      </c>
      <c r="C7423" t="s">
        <v>279</v>
      </c>
      <c r="D7423" t="s">
        <v>380</v>
      </c>
      <c r="E7423">
        <v>9132</v>
      </c>
      <c r="F7423">
        <v>2.73</v>
      </c>
      <c r="G7423">
        <v>9.3000000000000007</v>
      </c>
      <c r="H7423">
        <v>10.54</v>
      </c>
      <c r="I7423">
        <v>9.9700000000000006</v>
      </c>
      <c r="J7423">
        <v>10.37</v>
      </c>
    </row>
    <row r="7425" spans="1:10" x14ac:dyDescent="0.35">
      <c r="A7425" t="s">
        <v>257</v>
      </c>
      <c r="B7425">
        <v>2</v>
      </c>
      <c r="C7425" t="s">
        <v>279</v>
      </c>
      <c r="D7425" t="s">
        <v>280</v>
      </c>
      <c r="E7425">
        <v>8635.9</v>
      </c>
      <c r="F7425">
        <v>2.71</v>
      </c>
      <c r="G7425">
        <v>9.25</v>
      </c>
      <c r="H7425">
        <v>10.47</v>
      </c>
      <c r="I7425">
        <v>9.9</v>
      </c>
      <c r="J7425">
        <v>10.27</v>
      </c>
    </row>
    <row r="7427" spans="1:10" x14ac:dyDescent="0.35">
      <c r="A7427" t="s">
        <v>260</v>
      </c>
      <c r="B7427">
        <v>1</v>
      </c>
      <c r="C7427" t="s">
        <v>279</v>
      </c>
      <c r="D7427" t="s">
        <v>380</v>
      </c>
      <c r="E7427">
        <v>9830.6</v>
      </c>
      <c r="F7427">
        <v>2.73</v>
      </c>
      <c r="G7427">
        <v>9.31</v>
      </c>
      <c r="H7427">
        <v>10.54</v>
      </c>
      <c r="I7427">
        <v>9.9700000000000006</v>
      </c>
      <c r="J7427">
        <v>10.38</v>
      </c>
    </row>
    <row r="7429" spans="1:10" x14ac:dyDescent="0.35">
      <c r="A7429" t="s">
        <v>260</v>
      </c>
      <c r="B7429">
        <v>2</v>
      </c>
      <c r="C7429" t="s">
        <v>279</v>
      </c>
      <c r="D7429" t="s">
        <v>280</v>
      </c>
      <c r="E7429">
        <v>10233.299999999999</v>
      </c>
      <c r="F7429">
        <v>2.7</v>
      </c>
      <c r="G7429">
        <v>9.23</v>
      </c>
      <c r="H7429">
        <v>10.45</v>
      </c>
      <c r="I7429">
        <v>9.8800000000000008</v>
      </c>
      <c r="J7429">
        <v>10.23</v>
      </c>
    </row>
    <row r="7431" spans="1:10" x14ac:dyDescent="0.35">
      <c r="A7431" t="s">
        <v>263</v>
      </c>
      <c r="B7431">
        <v>1</v>
      </c>
      <c r="C7431" t="s">
        <v>279</v>
      </c>
      <c r="D7431" t="s">
        <v>380</v>
      </c>
      <c r="E7431">
        <v>9617.6</v>
      </c>
      <c r="F7431">
        <v>2.75</v>
      </c>
      <c r="G7431">
        <v>9.39</v>
      </c>
      <c r="H7431">
        <v>10.64</v>
      </c>
      <c r="I7431">
        <v>10.07</v>
      </c>
      <c r="J7431">
        <v>10.53</v>
      </c>
    </row>
    <row r="7433" spans="1:10" x14ac:dyDescent="0.35">
      <c r="A7433" t="s">
        <v>263</v>
      </c>
      <c r="B7433">
        <v>2</v>
      </c>
      <c r="C7433" t="s">
        <v>279</v>
      </c>
      <c r="D7433" t="s">
        <v>280</v>
      </c>
      <c r="E7433">
        <v>9452.2000000000007</v>
      </c>
      <c r="F7433">
        <v>2.74</v>
      </c>
      <c r="G7433">
        <v>9.35</v>
      </c>
      <c r="H7433">
        <v>10.6</v>
      </c>
      <c r="I7433">
        <v>10.029999999999999</v>
      </c>
      <c r="J7433">
        <v>10.47</v>
      </c>
    </row>
    <row r="7435" spans="1:10" x14ac:dyDescent="0.35">
      <c r="A7435" t="s">
        <v>266</v>
      </c>
      <c r="B7435">
        <v>1</v>
      </c>
      <c r="C7435" t="s">
        <v>279</v>
      </c>
      <c r="D7435" t="s">
        <v>380</v>
      </c>
      <c r="E7435">
        <v>12486.7</v>
      </c>
      <c r="F7435">
        <v>2.75</v>
      </c>
      <c r="G7435">
        <v>9.39</v>
      </c>
      <c r="H7435">
        <v>10.65</v>
      </c>
      <c r="I7435">
        <v>10.07</v>
      </c>
      <c r="J7435">
        <v>10.54</v>
      </c>
    </row>
    <row r="7437" spans="1:10" x14ac:dyDescent="0.35">
      <c r="A7437" t="s">
        <v>266</v>
      </c>
      <c r="B7437">
        <v>2</v>
      </c>
      <c r="C7437" t="s">
        <v>279</v>
      </c>
      <c r="D7437" t="s">
        <v>280</v>
      </c>
      <c r="E7437">
        <v>12782.7</v>
      </c>
      <c r="F7437">
        <v>2.73</v>
      </c>
      <c r="G7437">
        <v>9.32</v>
      </c>
      <c r="H7437">
        <v>10.56</v>
      </c>
      <c r="I7437">
        <v>9.99</v>
      </c>
      <c r="J7437">
        <v>10.4</v>
      </c>
    </row>
    <row r="7439" spans="1:10" x14ac:dyDescent="0.35">
      <c r="A7439" t="s">
        <v>269</v>
      </c>
      <c r="B7439">
        <v>1</v>
      </c>
      <c r="C7439" t="s">
        <v>279</v>
      </c>
      <c r="D7439" t="s">
        <v>380</v>
      </c>
      <c r="E7439">
        <v>9047.1</v>
      </c>
      <c r="F7439">
        <v>2.67</v>
      </c>
      <c r="G7439">
        <v>9.09</v>
      </c>
      <c r="H7439">
        <v>10.28</v>
      </c>
      <c r="I7439">
        <v>9.73</v>
      </c>
      <c r="J7439">
        <v>9.99</v>
      </c>
    </row>
    <row r="7441" spans="1:10" x14ac:dyDescent="0.35">
      <c r="A7441" t="s">
        <v>269</v>
      </c>
      <c r="B7441">
        <v>2</v>
      </c>
      <c r="C7441" t="s">
        <v>279</v>
      </c>
      <c r="D7441" t="s">
        <v>280</v>
      </c>
      <c r="E7441">
        <v>9892.7000000000007</v>
      </c>
      <c r="F7441">
        <v>2.65</v>
      </c>
      <c r="G7441">
        <v>9.0299999999999994</v>
      </c>
      <c r="H7441">
        <v>10.199999999999999</v>
      </c>
      <c r="I7441">
        <v>9.65</v>
      </c>
      <c r="J7441">
        <v>9.8699999999999992</v>
      </c>
    </row>
    <row r="7443" spans="1:10" x14ac:dyDescent="0.35">
      <c r="A7443" t="s">
        <v>377</v>
      </c>
      <c r="B7443" t="s">
        <v>381</v>
      </c>
      <c r="C7443" t="s">
        <v>207</v>
      </c>
    </row>
    <row r="7445" spans="1:10" x14ac:dyDescent="0.35">
      <c r="A7445" t="s">
        <v>209</v>
      </c>
    </row>
    <row r="7447" spans="1:10" x14ac:dyDescent="0.35">
      <c r="A7447" t="s">
        <v>210</v>
      </c>
      <c r="C7447" t="s">
        <v>211</v>
      </c>
      <c r="D7447" t="s">
        <v>212</v>
      </c>
      <c r="E7447" t="s">
        <v>213</v>
      </c>
      <c r="F7447" t="s">
        <v>214</v>
      </c>
      <c r="G7447" t="s">
        <v>215</v>
      </c>
      <c r="H7447" t="s">
        <v>216</v>
      </c>
      <c r="I7447" t="s">
        <v>217</v>
      </c>
      <c r="J7447" t="s">
        <v>218</v>
      </c>
    </row>
    <row r="7449" spans="1:10" x14ac:dyDescent="0.35">
      <c r="A7449" t="s">
        <v>219</v>
      </c>
      <c r="B7449">
        <v>1</v>
      </c>
      <c r="C7449" t="s">
        <v>379</v>
      </c>
      <c r="D7449" t="s">
        <v>221</v>
      </c>
      <c r="E7449" t="s">
        <v>222</v>
      </c>
      <c r="F7449">
        <v>2428.3200000000002</v>
      </c>
      <c r="G7449">
        <v>0.18654999999999999</v>
      </c>
      <c r="H7449">
        <v>0.18654999999999999</v>
      </c>
      <c r="I7449" t="s">
        <v>223</v>
      </c>
      <c r="J7449" s="10">
        <v>45525</v>
      </c>
    </row>
    <row r="7451" spans="1:10" x14ac:dyDescent="0.35">
      <c r="A7451" t="s">
        <v>219</v>
      </c>
      <c r="B7451">
        <v>2</v>
      </c>
      <c r="C7451" t="s">
        <v>379</v>
      </c>
      <c r="D7451" t="s">
        <v>224</v>
      </c>
      <c r="E7451" t="s">
        <v>222</v>
      </c>
      <c r="F7451">
        <v>3751.47</v>
      </c>
      <c r="G7451" s="12">
        <v>8.7400000000000005E-2</v>
      </c>
      <c r="H7451" s="12">
        <v>8.7400000000000005E-2</v>
      </c>
      <c r="I7451" t="s">
        <v>225</v>
      </c>
      <c r="J7451" s="10">
        <v>45647.222222222219</v>
      </c>
    </row>
    <row r="7453" spans="1:10" x14ac:dyDescent="0.35">
      <c r="A7453" t="s">
        <v>219</v>
      </c>
      <c r="B7453">
        <v>3</v>
      </c>
      <c r="C7453" t="s">
        <v>220</v>
      </c>
      <c r="D7453" t="s">
        <v>221</v>
      </c>
      <c r="E7453" t="s">
        <v>222</v>
      </c>
      <c r="F7453">
        <v>3044.65</v>
      </c>
      <c r="G7453">
        <v>0.23388999999999999</v>
      </c>
      <c r="H7453">
        <v>0.23388999999999999</v>
      </c>
      <c r="I7453" t="s">
        <v>223</v>
      </c>
      <c r="J7453" s="10">
        <v>45525</v>
      </c>
    </row>
    <row r="7455" spans="1:10" x14ac:dyDescent="0.35">
      <c r="A7455" t="s">
        <v>219</v>
      </c>
      <c r="B7455">
        <v>4</v>
      </c>
      <c r="C7455" t="s">
        <v>220</v>
      </c>
      <c r="D7455" t="s">
        <v>224</v>
      </c>
      <c r="E7455" t="s">
        <v>222</v>
      </c>
      <c r="F7455">
        <v>3746.03</v>
      </c>
      <c r="G7455" s="12">
        <v>8.72E-2</v>
      </c>
      <c r="H7455" s="12">
        <v>8.72E-2</v>
      </c>
      <c r="I7455" t="s">
        <v>225</v>
      </c>
      <c r="J7455" s="10">
        <v>45647.222222222219</v>
      </c>
    </row>
    <row r="7457" spans="1:10" x14ac:dyDescent="0.35">
      <c r="A7457" t="s">
        <v>227</v>
      </c>
      <c r="B7457">
        <v>1</v>
      </c>
      <c r="C7457" t="s">
        <v>379</v>
      </c>
      <c r="D7457" t="s">
        <v>221</v>
      </c>
      <c r="E7457" t="s">
        <v>222</v>
      </c>
      <c r="F7457">
        <v>6665.45</v>
      </c>
      <c r="G7457">
        <v>0.37583</v>
      </c>
      <c r="H7457">
        <v>0.37583</v>
      </c>
      <c r="I7457" t="s">
        <v>228</v>
      </c>
      <c r="J7457" s="10">
        <v>45525</v>
      </c>
    </row>
    <row r="7459" spans="1:10" x14ac:dyDescent="0.35">
      <c r="A7459" t="s">
        <v>227</v>
      </c>
      <c r="B7459">
        <v>2</v>
      </c>
      <c r="C7459" t="s">
        <v>379</v>
      </c>
      <c r="D7459" t="s">
        <v>224</v>
      </c>
      <c r="E7459" t="s">
        <v>222</v>
      </c>
      <c r="F7459">
        <v>5400.93</v>
      </c>
      <c r="G7459">
        <v>0.13972999999999999</v>
      </c>
      <c r="H7459">
        <v>0.13972999999999999</v>
      </c>
      <c r="I7459" t="s">
        <v>229</v>
      </c>
      <c r="J7459" s="10">
        <v>45312.222222222219</v>
      </c>
    </row>
    <row r="7461" spans="1:10" x14ac:dyDescent="0.35">
      <c r="A7461" t="s">
        <v>227</v>
      </c>
      <c r="B7461">
        <v>3</v>
      </c>
      <c r="C7461" t="s">
        <v>220</v>
      </c>
      <c r="D7461" t="s">
        <v>221</v>
      </c>
      <c r="E7461" t="s">
        <v>222</v>
      </c>
      <c r="F7461">
        <v>6809.42</v>
      </c>
      <c r="G7461">
        <v>0.38441999999999998</v>
      </c>
      <c r="H7461">
        <v>0.38441999999999998</v>
      </c>
      <c r="I7461" t="s">
        <v>228</v>
      </c>
      <c r="J7461" s="10">
        <v>45525</v>
      </c>
    </row>
    <row r="7463" spans="1:10" x14ac:dyDescent="0.35">
      <c r="A7463" t="s">
        <v>227</v>
      </c>
      <c r="B7463">
        <v>4</v>
      </c>
      <c r="C7463" t="s">
        <v>220</v>
      </c>
      <c r="D7463" t="s">
        <v>224</v>
      </c>
      <c r="E7463" t="s">
        <v>222</v>
      </c>
      <c r="F7463">
        <v>5385.24</v>
      </c>
      <c r="G7463">
        <v>0.13933000000000001</v>
      </c>
      <c r="H7463">
        <v>0.13933000000000001</v>
      </c>
      <c r="I7463" t="s">
        <v>229</v>
      </c>
      <c r="J7463" s="10">
        <v>45312.222222222219</v>
      </c>
    </row>
    <row r="7465" spans="1:10" x14ac:dyDescent="0.35">
      <c r="A7465" t="s">
        <v>230</v>
      </c>
      <c r="B7465">
        <v>1</v>
      </c>
      <c r="C7465" t="s">
        <v>379</v>
      </c>
      <c r="D7465" t="s">
        <v>221</v>
      </c>
      <c r="E7465" t="s">
        <v>222</v>
      </c>
      <c r="F7465">
        <v>6392.15</v>
      </c>
      <c r="G7465">
        <v>0.44562000000000002</v>
      </c>
      <c r="H7465">
        <v>0.44562000000000002</v>
      </c>
      <c r="I7465" t="s">
        <v>231</v>
      </c>
      <c r="J7465" s="10">
        <v>45525</v>
      </c>
    </row>
    <row r="7467" spans="1:10" x14ac:dyDescent="0.35">
      <c r="A7467" t="s">
        <v>230</v>
      </c>
      <c r="B7467">
        <v>2</v>
      </c>
      <c r="C7467" t="s">
        <v>379</v>
      </c>
      <c r="D7467" t="s">
        <v>224</v>
      </c>
      <c r="E7467" t="s">
        <v>222</v>
      </c>
      <c r="F7467">
        <v>4334.93</v>
      </c>
      <c r="G7467">
        <v>0.11346000000000001</v>
      </c>
      <c r="H7467">
        <v>0.11346000000000001</v>
      </c>
      <c r="I7467" t="s">
        <v>232</v>
      </c>
      <c r="J7467" s="10">
        <v>45647.215277777781</v>
      </c>
    </row>
    <row r="7469" spans="1:10" x14ac:dyDescent="0.35">
      <c r="A7469" t="s">
        <v>230</v>
      </c>
      <c r="B7469">
        <v>3</v>
      </c>
      <c r="C7469" t="s">
        <v>220</v>
      </c>
      <c r="D7469" t="s">
        <v>221</v>
      </c>
      <c r="E7469" t="s">
        <v>222</v>
      </c>
      <c r="F7469">
        <v>6259.28</v>
      </c>
      <c r="G7469">
        <v>0.43636000000000003</v>
      </c>
      <c r="H7469">
        <v>0.43636000000000003</v>
      </c>
      <c r="I7469" t="s">
        <v>231</v>
      </c>
      <c r="J7469" s="10">
        <v>45525</v>
      </c>
    </row>
    <row r="7471" spans="1:10" x14ac:dyDescent="0.35">
      <c r="A7471" t="s">
        <v>230</v>
      </c>
      <c r="B7471">
        <v>4</v>
      </c>
      <c r="C7471" t="s">
        <v>220</v>
      </c>
      <c r="D7471" t="s">
        <v>224</v>
      </c>
      <c r="E7471" t="s">
        <v>222</v>
      </c>
      <c r="F7471">
        <v>4329.87</v>
      </c>
      <c r="G7471">
        <v>0.11333</v>
      </c>
      <c r="H7471">
        <v>0.11333</v>
      </c>
      <c r="I7471" t="s">
        <v>232</v>
      </c>
      <c r="J7471" s="10">
        <v>45647.215277777781</v>
      </c>
    </row>
    <row r="7473" spans="1:10" x14ac:dyDescent="0.35">
      <c r="A7473" t="s">
        <v>233</v>
      </c>
      <c r="B7473">
        <v>1</v>
      </c>
      <c r="C7473" t="s">
        <v>379</v>
      </c>
      <c r="D7473" t="s">
        <v>221</v>
      </c>
      <c r="E7473" t="s">
        <v>222</v>
      </c>
      <c r="F7473">
        <v>6367.64</v>
      </c>
      <c r="G7473">
        <v>0.36870000000000003</v>
      </c>
      <c r="H7473">
        <v>0.36870000000000003</v>
      </c>
      <c r="I7473" t="s">
        <v>234</v>
      </c>
      <c r="J7473" s="10">
        <v>45525</v>
      </c>
    </row>
    <row r="7475" spans="1:10" x14ac:dyDescent="0.35">
      <c r="A7475" t="s">
        <v>233</v>
      </c>
      <c r="B7475">
        <v>2</v>
      </c>
      <c r="C7475" t="s">
        <v>379</v>
      </c>
      <c r="D7475" t="s">
        <v>224</v>
      </c>
      <c r="E7475" t="s">
        <v>222</v>
      </c>
      <c r="F7475">
        <v>4598.25</v>
      </c>
      <c r="G7475">
        <v>0.12019000000000001</v>
      </c>
      <c r="H7475">
        <v>0.12019000000000001</v>
      </c>
      <c r="I7475" t="s">
        <v>235</v>
      </c>
      <c r="J7475" s="10">
        <v>45647.215277777781</v>
      </c>
    </row>
    <row r="7477" spans="1:10" x14ac:dyDescent="0.35">
      <c r="A7477" t="s">
        <v>233</v>
      </c>
      <c r="B7477">
        <v>3</v>
      </c>
      <c r="C7477" t="s">
        <v>220</v>
      </c>
      <c r="D7477" t="s">
        <v>221</v>
      </c>
      <c r="E7477" t="s">
        <v>222</v>
      </c>
      <c r="F7477">
        <v>6742.82</v>
      </c>
      <c r="G7477">
        <v>0.39556000000000002</v>
      </c>
      <c r="H7477">
        <v>0.39556000000000002</v>
      </c>
      <c r="I7477" t="s">
        <v>234</v>
      </c>
      <c r="J7477" s="10">
        <v>45525</v>
      </c>
    </row>
    <row r="7479" spans="1:10" x14ac:dyDescent="0.35">
      <c r="A7479" t="s">
        <v>233</v>
      </c>
      <c r="B7479">
        <v>4</v>
      </c>
      <c r="C7479" t="s">
        <v>220</v>
      </c>
      <c r="D7479" t="s">
        <v>224</v>
      </c>
      <c r="E7479" t="s">
        <v>222</v>
      </c>
      <c r="F7479">
        <v>4592.43</v>
      </c>
      <c r="G7479">
        <v>0.12003999999999999</v>
      </c>
      <c r="H7479">
        <v>0.12003999999999999</v>
      </c>
      <c r="I7479" t="s">
        <v>235</v>
      </c>
      <c r="J7479" s="10">
        <v>45647.215277777781</v>
      </c>
    </row>
    <row r="7481" spans="1:10" x14ac:dyDescent="0.35">
      <c r="A7481" t="s">
        <v>236</v>
      </c>
      <c r="B7481">
        <v>1</v>
      </c>
      <c r="C7481" t="s">
        <v>379</v>
      </c>
      <c r="D7481" t="s">
        <v>221</v>
      </c>
      <c r="E7481" t="s">
        <v>222</v>
      </c>
      <c r="F7481">
        <v>6374.55</v>
      </c>
      <c r="G7481">
        <v>0.44681999999999999</v>
      </c>
      <c r="H7481">
        <v>0.44681999999999999</v>
      </c>
      <c r="I7481" t="s">
        <v>237</v>
      </c>
      <c r="J7481" s="10">
        <v>45525</v>
      </c>
    </row>
    <row r="7483" spans="1:10" x14ac:dyDescent="0.35">
      <c r="A7483" t="s">
        <v>236</v>
      </c>
      <c r="B7483">
        <v>2</v>
      </c>
      <c r="C7483" t="s">
        <v>379</v>
      </c>
      <c r="D7483" t="s">
        <v>224</v>
      </c>
      <c r="E7483" t="s">
        <v>222</v>
      </c>
      <c r="F7483">
        <v>5152.7299999999996</v>
      </c>
      <c r="G7483">
        <v>0.1356</v>
      </c>
      <c r="H7483">
        <v>0.1356</v>
      </c>
      <c r="I7483" t="s">
        <v>238</v>
      </c>
      <c r="J7483" s="10">
        <v>45647.222222222219</v>
      </c>
    </row>
    <row r="7485" spans="1:10" x14ac:dyDescent="0.35">
      <c r="A7485" t="s">
        <v>236</v>
      </c>
      <c r="B7485">
        <v>3</v>
      </c>
      <c r="C7485" t="s">
        <v>220</v>
      </c>
      <c r="D7485" t="s">
        <v>221</v>
      </c>
      <c r="E7485" t="s">
        <v>222</v>
      </c>
      <c r="F7485">
        <v>6421.37</v>
      </c>
      <c r="G7485">
        <v>0.4501</v>
      </c>
      <c r="H7485">
        <v>0.4501</v>
      </c>
      <c r="I7485" t="s">
        <v>237</v>
      </c>
      <c r="J7485" s="10">
        <v>45525</v>
      </c>
    </row>
    <row r="7487" spans="1:10" x14ac:dyDescent="0.35">
      <c r="A7487" t="s">
        <v>236</v>
      </c>
      <c r="B7487">
        <v>4</v>
      </c>
      <c r="C7487" t="s">
        <v>220</v>
      </c>
      <c r="D7487" t="s">
        <v>224</v>
      </c>
      <c r="E7487" t="s">
        <v>222</v>
      </c>
      <c r="F7487">
        <v>5147.5</v>
      </c>
      <c r="G7487">
        <v>0.13546</v>
      </c>
      <c r="H7487">
        <v>0.13546</v>
      </c>
      <c r="I7487" t="s">
        <v>238</v>
      </c>
      <c r="J7487" s="10">
        <v>45647.222222222219</v>
      </c>
    </row>
    <row r="7489" spans="1:10" x14ac:dyDescent="0.35">
      <c r="A7489" t="s">
        <v>239</v>
      </c>
      <c r="B7489">
        <v>1</v>
      </c>
      <c r="C7489" t="s">
        <v>379</v>
      </c>
      <c r="D7489" t="s">
        <v>221</v>
      </c>
      <c r="E7489" t="s">
        <v>222</v>
      </c>
      <c r="F7489">
        <v>5556.17</v>
      </c>
      <c r="G7489">
        <v>0.37848999999999999</v>
      </c>
      <c r="H7489">
        <v>0.37848999999999999</v>
      </c>
      <c r="I7489" t="s">
        <v>240</v>
      </c>
      <c r="J7489" s="10">
        <v>45525</v>
      </c>
    </row>
    <row r="7491" spans="1:10" x14ac:dyDescent="0.35">
      <c r="A7491" t="s">
        <v>239</v>
      </c>
      <c r="B7491">
        <v>2</v>
      </c>
      <c r="C7491" t="s">
        <v>379</v>
      </c>
      <c r="D7491" t="s">
        <v>224</v>
      </c>
      <c r="E7491" t="s">
        <v>222</v>
      </c>
      <c r="F7491">
        <v>2697.81</v>
      </c>
      <c r="G7491" s="12">
        <v>6.7699999999999996E-2</v>
      </c>
      <c r="H7491" s="12">
        <v>6.7699999999999996E-2</v>
      </c>
      <c r="I7491" t="s">
        <v>241</v>
      </c>
      <c r="J7491" s="10">
        <v>45647.215277777781</v>
      </c>
    </row>
    <row r="7493" spans="1:10" x14ac:dyDescent="0.35">
      <c r="A7493" t="s">
        <v>239</v>
      </c>
      <c r="B7493">
        <v>3</v>
      </c>
      <c r="C7493" t="s">
        <v>220</v>
      </c>
      <c r="D7493" t="s">
        <v>221</v>
      </c>
      <c r="E7493" t="s">
        <v>222</v>
      </c>
      <c r="F7493">
        <v>6162.84</v>
      </c>
      <c r="G7493">
        <v>0.41953000000000001</v>
      </c>
      <c r="H7493">
        <v>0.41953000000000001</v>
      </c>
      <c r="I7493" t="s">
        <v>240</v>
      </c>
      <c r="J7493" s="10">
        <v>45525</v>
      </c>
    </row>
    <row r="7495" spans="1:10" x14ac:dyDescent="0.35">
      <c r="A7495" t="s">
        <v>239</v>
      </c>
      <c r="B7495">
        <v>4</v>
      </c>
      <c r="C7495" t="s">
        <v>220</v>
      </c>
      <c r="D7495" t="s">
        <v>224</v>
      </c>
      <c r="E7495" t="s">
        <v>222</v>
      </c>
      <c r="F7495">
        <v>2692.95</v>
      </c>
      <c r="G7495" s="12">
        <v>6.7599999999999993E-2</v>
      </c>
      <c r="H7495" s="12">
        <v>6.7599999999999993E-2</v>
      </c>
      <c r="I7495" t="s">
        <v>241</v>
      </c>
      <c r="J7495" s="10">
        <v>45647.215277777781</v>
      </c>
    </row>
    <row r="7497" spans="1:10" x14ac:dyDescent="0.35">
      <c r="A7497" t="s">
        <v>242</v>
      </c>
      <c r="B7497">
        <v>1</v>
      </c>
      <c r="C7497" t="s">
        <v>379</v>
      </c>
      <c r="D7497" t="s">
        <v>221</v>
      </c>
      <c r="E7497" t="s">
        <v>222</v>
      </c>
      <c r="F7497">
        <v>6794.57</v>
      </c>
      <c r="G7497">
        <v>0.43754999999999999</v>
      </c>
      <c r="H7497">
        <v>0.43754999999999999</v>
      </c>
      <c r="I7497" t="s">
        <v>243</v>
      </c>
      <c r="J7497" s="10">
        <v>45525</v>
      </c>
    </row>
    <row r="7499" spans="1:10" x14ac:dyDescent="0.35">
      <c r="A7499" t="s">
        <v>242</v>
      </c>
      <c r="B7499">
        <v>2</v>
      </c>
      <c r="C7499" t="s">
        <v>379</v>
      </c>
      <c r="D7499" t="s">
        <v>224</v>
      </c>
      <c r="E7499" t="s">
        <v>222</v>
      </c>
      <c r="F7499">
        <v>2294.96</v>
      </c>
      <c r="G7499" s="12">
        <v>5.5100000000000003E-2</v>
      </c>
      <c r="H7499" s="12">
        <v>5.5100000000000003E-2</v>
      </c>
      <c r="I7499" t="s">
        <v>244</v>
      </c>
      <c r="J7499" s="10">
        <v>45647.215277777781</v>
      </c>
    </row>
    <row r="7501" spans="1:10" x14ac:dyDescent="0.35">
      <c r="A7501" t="s">
        <v>242</v>
      </c>
      <c r="B7501">
        <v>3</v>
      </c>
      <c r="C7501" t="s">
        <v>220</v>
      </c>
      <c r="D7501" t="s">
        <v>221</v>
      </c>
      <c r="E7501" t="s">
        <v>222</v>
      </c>
      <c r="F7501">
        <v>7412.75</v>
      </c>
      <c r="G7501">
        <v>0.49074000000000001</v>
      </c>
      <c r="H7501">
        <v>0.49074000000000001</v>
      </c>
      <c r="I7501" t="s">
        <v>243</v>
      </c>
      <c r="J7501" s="10">
        <v>45525</v>
      </c>
    </row>
    <row r="7503" spans="1:10" x14ac:dyDescent="0.35">
      <c r="A7503" t="s">
        <v>242</v>
      </c>
      <c r="B7503">
        <v>4</v>
      </c>
      <c r="C7503" t="s">
        <v>220</v>
      </c>
      <c r="D7503" t="s">
        <v>224</v>
      </c>
      <c r="E7503" t="s">
        <v>222</v>
      </c>
      <c r="F7503">
        <v>2289.88</v>
      </c>
      <c r="G7503" s="12">
        <v>5.5E-2</v>
      </c>
      <c r="H7503" s="12">
        <v>5.5E-2</v>
      </c>
      <c r="I7503" t="s">
        <v>244</v>
      </c>
      <c r="J7503" s="10">
        <v>45647.215277777781</v>
      </c>
    </row>
    <row r="7505" spans="1:10" x14ac:dyDescent="0.35">
      <c r="A7505" t="s">
        <v>245</v>
      </c>
      <c r="B7505">
        <v>1</v>
      </c>
      <c r="C7505" t="s">
        <v>379</v>
      </c>
      <c r="D7505" t="s">
        <v>221</v>
      </c>
      <c r="E7505" t="s">
        <v>222</v>
      </c>
      <c r="F7505">
        <v>6694.03</v>
      </c>
      <c r="G7505">
        <v>0.41267999999999999</v>
      </c>
      <c r="H7505">
        <v>0.41267999999999999</v>
      </c>
      <c r="I7505" t="s">
        <v>246</v>
      </c>
      <c r="J7505" s="10">
        <v>45525</v>
      </c>
    </row>
    <row r="7507" spans="1:10" x14ac:dyDescent="0.35">
      <c r="A7507" t="s">
        <v>245</v>
      </c>
      <c r="B7507">
        <v>2</v>
      </c>
      <c r="C7507" t="s">
        <v>379</v>
      </c>
      <c r="D7507" t="s">
        <v>224</v>
      </c>
      <c r="E7507" t="s">
        <v>222</v>
      </c>
      <c r="F7507">
        <v>2654.94</v>
      </c>
      <c r="G7507" s="12">
        <v>6.3799999999999996E-2</v>
      </c>
      <c r="H7507" s="12">
        <v>6.3799999999999996E-2</v>
      </c>
      <c r="I7507" t="s">
        <v>247</v>
      </c>
      <c r="J7507" s="10">
        <v>45647.215277777781</v>
      </c>
    </row>
    <row r="7509" spans="1:10" x14ac:dyDescent="0.35">
      <c r="A7509" t="s">
        <v>245</v>
      </c>
      <c r="B7509">
        <v>3</v>
      </c>
      <c r="C7509" t="s">
        <v>220</v>
      </c>
      <c r="D7509" t="s">
        <v>221</v>
      </c>
      <c r="E7509" t="s">
        <v>222</v>
      </c>
      <c r="F7509">
        <v>7593.75</v>
      </c>
      <c r="G7509">
        <v>0.45555000000000001</v>
      </c>
      <c r="H7509">
        <v>0.45555000000000001</v>
      </c>
      <c r="I7509" t="s">
        <v>246</v>
      </c>
      <c r="J7509" s="10">
        <v>45525</v>
      </c>
    </row>
    <row r="7511" spans="1:10" x14ac:dyDescent="0.35">
      <c r="A7511" t="s">
        <v>245</v>
      </c>
      <c r="B7511">
        <v>4</v>
      </c>
      <c r="C7511" t="s">
        <v>220</v>
      </c>
      <c r="D7511" t="s">
        <v>224</v>
      </c>
      <c r="E7511" t="s">
        <v>222</v>
      </c>
      <c r="F7511">
        <v>2649.77</v>
      </c>
      <c r="G7511" s="12">
        <v>6.3700000000000007E-2</v>
      </c>
      <c r="H7511" s="12">
        <v>6.3700000000000007E-2</v>
      </c>
      <c r="I7511" t="s">
        <v>247</v>
      </c>
      <c r="J7511" s="10">
        <v>45647.215277777781</v>
      </c>
    </row>
    <row r="7513" spans="1:10" x14ac:dyDescent="0.35">
      <c r="A7513" t="s">
        <v>248</v>
      </c>
      <c r="B7513">
        <v>1</v>
      </c>
      <c r="C7513" t="s">
        <v>379</v>
      </c>
      <c r="D7513" t="s">
        <v>221</v>
      </c>
      <c r="E7513" t="s">
        <v>222</v>
      </c>
      <c r="F7513">
        <v>8698.51</v>
      </c>
      <c r="G7513">
        <v>0.57023999999999997</v>
      </c>
      <c r="H7513">
        <v>0.57023999999999997</v>
      </c>
      <c r="I7513" t="s">
        <v>249</v>
      </c>
      <c r="J7513" s="10">
        <v>45525</v>
      </c>
    </row>
    <row r="7515" spans="1:10" x14ac:dyDescent="0.35">
      <c r="A7515" t="s">
        <v>248</v>
      </c>
      <c r="B7515">
        <v>2</v>
      </c>
      <c r="C7515" t="s">
        <v>379</v>
      </c>
      <c r="D7515" t="s">
        <v>224</v>
      </c>
      <c r="E7515" t="s">
        <v>222</v>
      </c>
      <c r="F7515">
        <v>5759.41</v>
      </c>
      <c r="G7515">
        <v>0.15909000000000001</v>
      </c>
      <c r="H7515">
        <v>0.15909000000000001</v>
      </c>
      <c r="I7515" t="s">
        <v>250</v>
      </c>
      <c r="J7515" s="10">
        <v>45312.333333333336</v>
      </c>
    </row>
    <row r="7517" spans="1:10" x14ac:dyDescent="0.35">
      <c r="A7517" t="s">
        <v>248</v>
      </c>
      <c r="B7517">
        <v>3</v>
      </c>
      <c r="C7517" t="s">
        <v>220</v>
      </c>
      <c r="D7517" t="s">
        <v>221</v>
      </c>
      <c r="E7517" t="s">
        <v>222</v>
      </c>
      <c r="F7517">
        <v>9537.01</v>
      </c>
      <c r="G7517">
        <v>0.59462999999999999</v>
      </c>
      <c r="H7517">
        <v>0.59462999999999999</v>
      </c>
      <c r="I7517" t="s">
        <v>249</v>
      </c>
      <c r="J7517" s="10">
        <v>45525</v>
      </c>
    </row>
    <row r="7519" spans="1:10" x14ac:dyDescent="0.35">
      <c r="A7519" t="s">
        <v>248</v>
      </c>
      <c r="B7519">
        <v>4</v>
      </c>
      <c r="C7519" t="s">
        <v>220</v>
      </c>
      <c r="D7519" t="s">
        <v>224</v>
      </c>
      <c r="E7519" t="s">
        <v>222</v>
      </c>
      <c r="F7519">
        <v>5755.75</v>
      </c>
      <c r="G7519">
        <v>0.15898999999999999</v>
      </c>
      <c r="H7519">
        <v>0.15898999999999999</v>
      </c>
      <c r="I7519" t="s">
        <v>250</v>
      </c>
      <c r="J7519" s="10">
        <v>45312.333333333336</v>
      </c>
    </row>
    <row r="7521" spans="1:10" x14ac:dyDescent="0.35">
      <c r="A7521" t="s">
        <v>251</v>
      </c>
      <c r="B7521">
        <v>1</v>
      </c>
      <c r="C7521" t="s">
        <v>379</v>
      </c>
      <c r="D7521" t="s">
        <v>221</v>
      </c>
      <c r="E7521" t="s">
        <v>222</v>
      </c>
      <c r="F7521">
        <v>7245.53</v>
      </c>
      <c r="G7521">
        <v>0.40468999999999999</v>
      </c>
      <c r="H7521">
        <v>0.40468999999999999</v>
      </c>
      <c r="I7521" t="s">
        <v>252</v>
      </c>
      <c r="J7521" s="10">
        <v>45525</v>
      </c>
    </row>
    <row r="7523" spans="1:10" x14ac:dyDescent="0.35">
      <c r="A7523" t="s">
        <v>251</v>
      </c>
      <c r="B7523">
        <v>2</v>
      </c>
      <c r="C7523" t="s">
        <v>379</v>
      </c>
      <c r="D7523" t="s">
        <v>224</v>
      </c>
      <c r="E7523" t="s">
        <v>222</v>
      </c>
      <c r="F7523">
        <v>5223.16</v>
      </c>
      <c r="G7523">
        <v>0.14818000000000001</v>
      </c>
      <c r="H7523">
        <v>0.14818000000000001</v>
      </c>
      <c r="I7523" t="s">
        <v>253</v>
      </c>
      <c r="J7523" s="10">
        <v>45647.215277777781</v>
      </c>
    </row>
    <row r="7525" spans="1:10" x14ac:dyDescent="0.35">
      <c r="A7525" t="s">
        <v>251</v>
      </c>
      <c r="B7525">
        <v>3</v>
      </c>
      <c r="C7525" t="s">
        <v>220</v>
      </c>
      <c r="D7525" t="s">
        <v>221</v>
      </c>
      <c r="E7525" t="s">
        <v>222</v>
      </c>
      <c r="F7525">
        <v>7338.42</v>
      </c>
      <c r="G7525">
        <v>0.41039999999999999</v>
      </c>
      <c r="H7525">
        <v>0.41039999999999999</v>
      </c>
      <c r="I7525" t="s">
        <v>252</v>
      </c>
      <c r="J7525" s="10">
        <v>45525</v>
      </c>
    </row>
    <row r="7527" spans="1:10" x14ac:dyDescent="0.35">
      <c r="A7527" t="s">
        <v>251</v>
      </c>
      <c r="B7527">
        <v>4</v>
      </c>
      <c r="C7527" t="s">
        <v>220</v>
      </c>
      <c r="D7527" t="s">
        <v>224</v>
      </c>
      <c r="E7527" t="s">
        <v>222</v>
      </c>
      <c r="F7527">
        <v>5217.4399999999996</v>
      </c>
      <c r="G7527">
        <v>0.14802000000000001</v>
      </c>
      <c r="H7527">
        <v>0.14802000000000001</v>
      </c>
      <c r="I7527" t="s">
        <v>253</v>
      </c>
      <c r="J7527" s="10">
        <v>45647.215277777781</v>
      </c>
    </row>
    <row r="7529" spans="1:10" x14ac:dyDescent="0.35">
      <c r="A7529" t="s">
        <v>254</v>
      </c>
      <c r="B7529">
        <v>1</v>
      </c>
      <c r="C7529" t="s">
        <v>379</v>
      </c>
      <c r="D7529" t="s">
        <v>221</v>
      </c>
      <c r="E7529" t="s">
        <v>222</v>
      </c>
      <c r="F7529">
        <v>9489.56</v>
      </c>
      <c r="G7529">
        <v>0.55445999999999995</v>
      </c>
      <c r="H7529">
        <v>0.55445999999999995</v>
      </c>
      <c r="I7529" t="s">
        <v>255</v>
      </c>
      <c r="J7529" s="10">
        <v>45494</v>
      </c>
    </row>
    <row r="7531" spans="1:10" x14ac:dyDescent="0.35">
      <c r="A7531" t="s">
        <v>254</v>
      </c>
      <c r="B7531">
        <v>2</v>
      </c>
      <c r="C7531" t="s">
        <v>379</v>
      </c>
      <c r="D7531" t="s">
        <v>224</v>
      </c>
      <c r="E7531" t="s">
        <v>222</v>
      </c>
      <c r="F7531">
        <v>7898.8</v>
      </c>
      <c r="G7531">
        <v>0.21967999999999999</v>
      </c>
      <c r="H7531">
        <v>0.21967999999999999</v>
      </c>
      <c r="I7531" t="s">
        <v>256</v>
      </c>
      <c r="J7531" s="10">
        <v>45647.333333333336</v>
      </c>
    </row>
    <row r="7533" spans="1:10" x14ac:dyDescent="0.35">
      <c r="A7533" t="s">
        <v>254</v>
      </c>
      <c r="B7533">
        <v>3</v>
      </c>
      <c r="C7533" t="s">
        <v>220</v>
      </c>
      <c r="D7533" t="s">
        <v>221</v>
      </c>
      <c r="E7533" t="s">
        <v>222</v>
      </c>
      <c r="F7533">
        <v>9947.67</v>
      </c>
      <c r="G7533">
        <v>0.61253000000000002</v>
      </c>
      <c r="H7533">
        <v>0.61253000000000002</v>
      </c>
      <c r="I7533" t="s">
        <v>255</v>
      </c>
      <c r="J7533" s="10">
        <v>45494</v>
      </c>
    </row>
    <row r="7535" spans="1:10" x14ac:dyDescent="0.35">
      <c r="A7535" t="s">
        <v>254</v>
      </c>
      <c r="B7535">
        <v>4</v>
      </c>
      <c r="C7535" t="s">
        <v>220</v>
      </c>
      <c r="D7535" t="s">
        <v>224</v>
      </c>
      <c r="E7535" t="s">
        <v>222</v>
      </c>
      <c r="F7535">
        <v>7893.59</v>
      </c>
      <c r="G7535">
        <v>0.21954000000000001</v>
      </c>
      <c r="H7535">
        <v>0.21954000000000001</v>
      </c>
      <c r="I7535" t="s">
        <v>256</v>
      </c>
      <c r="J7535" s="10">
        <v>45647.333333333336</v>
      </c>
    </row>
    <row r="7537" spans="1:10" x14ac:dyDescent="0.35">
      <c r="A7537" t="s">
        <v>257</v>
      </c>
      <c r="B7537">
        <v>1</v>
      </c>
      <c r="C7537" t="s">
        <v>379</v>
      </c>
      <c r="D7537" t="s">
        <v>221</v>
      </c>
      <c r="E7537" t="s">
        <v>222</v>
      </c>
      <c r="F7537">
        <v>8404.91</v>
      </c>
      <c r="G7537">
        <v>0.48410999999999998</v>
      </c>
      <c r="H7537">
        <v>0.48410999999999998</v>
      </c>
      <c r="I7537" t="s">
        <v>258</v>
      </c>
      <c r="J7537" s="10">
        <v>45494</v>
      </c>
    </row>
    <row r="7539" spans="1:10" x14ac:dyDescent="0.35">
      <c r="A7539" t="s">
        <v>257</v>
      </c>
      <c r="B7539">
        <v>2</v>
      </c>
      <c r="C7539" t="s">
        <v>379</v>
      </c>
      <c r="D7539" t="s">
        <v>224</v>
      </c>
      <c r="E7539" t="s">
        <v>222</v>
      </c>
      <c r="F7539">
        <v>6372.52</v>
      </c>
      <c r="G7539">
        <v>0.17566999999999999</v>
      </c>
      <c r="H7539">
        <v>0.17566999999999999</v>
      </c>
      <c r="I7539" t="s">
        <v>259</v>
      </c>
      <c r="J7539" s="10">
        <v>45312.222222222219</v>
      </c>
    </row>
    <row r="7541" spans="1:10" x14ac:dyDescent="0.35">
      <c r="A7541" t="s">
        <v>257</v>
      </c>
      <c r="B7541">
        <v>3</v>
      </c>
      <c r="C7541" t="s">
        <v>220</v>
      </c>
      <c r="D7541" t="s">
        <v>221</v>
      </c>
      <c r="E7541" t="s">
        <v>222</v>
      </c>
      <c r="F7541">
        <v>8115.46</v>
      </c>
      <c r="G7541">
        <v>0.47569</v>
      </c>
      <c r="H7541">
        <v>0.47569</v>
      </c>
      <c r="I7541" t="s">
        <v>258</v>
      </c>
      <c r="J7541" s="10">
        <v>45494</v>
      </c>
    </row>
    <row r="7543" spans="1:10" x14ac:dyDescent="0.35">
      <c r="A7543" t="s">
        <v>257</v>
      </c>
      <c r="B7543">
        <v>4</v>
      </c>
      <c r="C7543" t="s">
        <v>220</v>
      </c>
      <c r="D7543" t="s">
        <v>224</v>
      </c>
      <c r="E7543" t="s">
        <v>222</v>
      </c>
      <c r="F7543">
        <v>6377.57</v>
      </c>
      <c r="G7543">
        <v>0.17580999999999999</v>
      </c>
      <c r="H7543">
        <v>0.17580999999999999</v>
      </c>
      <c r="I7543" t="s">
        <v>259</v>
      </c>
      <c r="J7543" s="10">
        <v>45312.222222222219</v>
      </c>
    </row>
    <row r="7545" spans="1:10" x14ac:dyDescent="0.35">
      <c r="A7545" t="s">
        <v>260</v>
      </c>
      <c r="B7545">
        <v>1</v>
      </c>
      <c r="C7545" t="s">
        <v>379</v>
      </c>
      <c r="D7545" t="s">
        <v>221</v>
      </c>
      <c r="E7545" t="s">
        <v>222</v>
      </c>
      <c r="F7545">
        <v>8884.1299999999992</v>
      </c>
      <c r="G7545">
        <v>0.51893</v>
      </c>
      <c r="H7545">
        <v>0.51893</v>
      </c>
      <c r="I7545" t="s">
        <v>261</v>
      </c>
      <c r="J7545" s="10">
        <v>45494</v>
      </c>
    </row>
    <row r="7547" spans="1:10" x14ac:dyDescent="0.35">
      <c r="A7547" t="s">
        <v>260</v>
      </c>
      <c r="B7547">
        <v>2</v>
      </c>
      <c r="C7547" t="s">
        <v>379</v>
      </c>
      <c r="D7547" t="s">
        <v>224</v>
      </c>
      <c r="E7547" t="s">
        <v>222</v>
      </c>
      <c r="F7547">
        <v>6129.53</v>
      </c>
      <c r="G7547">
        <v>0.17080999999999999</v>
      </c>
      <c r="H7547">
        <v>0.17080999999999999</v>
      </c>
      <c r="I7547" t="s">
        <v>262</v>
      </c>
      <c r="J7547" s="10">
        <v>45647.215277777781</v>
      </c>
    </row>
    <row r="7549" spans="1:10" x14ac:dyDescent="0.35">
      <c r="A7549" t="s">
        <v>260</v>
      </c>
      <c r="B7549">
        <v>3</v>
      </c>
      <c r="C7549" t="s">
        <v>220</v>
      </c>
      <c r="D7549" t="s">
        <v>221</v>
      </c>
      <c r="E7549" t="s">
        <v>222</v>
      </c>
      <c r="F7549">
        <v>9350.58</v>
      </c>
      <c r="G7549">
        <v>0.57174000000000003</v>
      </c>
      <c r="H7549">
        <v>0.57174000000000003</v>
      </c>
      <c r="I7549" t="s">
        <v>261</v>
      </c>
      <c r="J7549" s="10">
        <v>45494</v>
      </c>
    </row>
    <row r="7551" spans="1:10" x14ac:dyDescent="0.35">
      <c r="A7551" t="s">
        <v>260</v>
      </c>
      <c r="B7551">
        <v>4</v>
      </c>
      <c r="C7551" t="s">
        <v>220</v>
      </c>
      <c r="D7551" t="s">
        <v>224</v>
      </c>
      <c r="E7551" t="s">
        <v>222</v>
      </c>
      <c r="F7551">
        <v>6122.71</v>
      </c>
      <c r="G7551">
        <v>0.17061999999999999</v>
      </c>
      <c r="H7551">
        <v>0.17061999999999999</v>
      </c>
      <c r="I7551" t="s">
        <v>262</v>
      </c>
      <c r="J7551" s="10">
        <v>45647.215277777781</v>
      </c>
    </row>
    <row r="7553" spans="1:10" x14ac:dyDescent="0.35">
      <c r="A7553" t="s">
        <v>263</v>
      </c>
      <c r="B7553">
        <v>1</v>
      </c>
      <c r="C7553" t="s">
        <v>379</v>
      </c>
      <c r="D7553" t="s">
        <v>221</v>
      </c>
      <c r="E7553" t="s">
        <v>222</v>
      </c>
      <c r="F7553">
        <v>8511.58</v>
      </c>
      <c r="G7553">
        <v>0.47811999999999999</v>
      </c>
      <c r="H7553">
        <v>0.47811999999999999</v>
      </c>
      <c r="I7553" t="s">
        <v>264</v>
      </c>
      <c r="J7553" s="10">
        <v>45494</v>
      </c>
    </row>
    <row r="7555" spans="1:10" x14ac:dyDescent="0.35">
      <c r="A7555" t="s">
        <v>263</v>
      </c>
      <c r="B7555">
        <v>2</v>
      </c>
      <c r="C7555" t="s">
        <v>379</v>
      </c>
      <c r="D7555" t="s">
        <v>224</v>
      </c>
      <c r="E7555" t="s">
        <v>222</v>
      </c>
      <c r="F7555">
        <v>7537.4</v>
      </c>
      <c r="G7555">
        <v>0.24293000000000001</v>
      </c>
      <c r="H7555">
        <v>0.24293000000000001</v>
      </c>
      <c r="I7555" t="s">
        <v>265</v>
      </c>
      <c r="J7555" s="10">
        <v>45647.215277777781</v>
      </c>
    </row>
    <row r="7557" spans="1:10" x14ac:dyDescent="0.35">
      <c r="A7557" t="s">
        <v>263</v>
      </c>
      <c r="B7557">
        <v>3</v>
      </c>
      <c r="C7557" t="s">
        <v>220</v>
      </c>
      <c r="D7557" t="s">
        <v>221</v>
      </c>
      <c r="E7557" t="s">
        <v>222</v>
      </c>
      <c r="F7557">
        <v>8579.52</v>
      </c>
      <c r="G7557">
        <v>0.48193999999999998</v>
      </c>
      <c r="H7557">
        <v>0.48193999999999998</v>
      </c>
      <c r="I7557" t="s">
        <v>264</v>
      </c>
      <c r="J7557" s="10">
        <v>45494</v>
      </c>
    </row>
    <row r="7559" spans="1:10" x14ac:dyDescent="0.35">
      <c r="A7559" t="s">
        <v>263</v>
      </c>
      <c r="B7559">
        <v>4</v>
      </c>
      <c r="C7559" t="s">
        <v>220</v>
      </c>
      <c r="D7559" t="s">
        <v>224</v>
      </c>
      <c r="E7559" t="s">
        <v>222</v>
      </c>
      <c r="F7559">
        <v>7532.51</v>
      </c>
      <c r="G7559">
        <v>0.24277000000000001</v>
      </c>
      <c r="H7559">
        <v>0.24277000000000001</v>
      </c>
      <c r="I7559" t="s">
        <v>265</v>
      </c>
      <c r="J7559" s="10">
        <v>45647.215277777781</v>
      </c>
    </row>
    <row r="7561" spans="1:10" x14ac:dyDescent="0.35">
      <c r="A7561" t="s">
        <v>266</v>
      </c>
      <c r="B7561">
        <v>1</v>
      </c>
      <c r="C7561" t="s">
        <v>379</v>
      </c>
      <c r="D7561" t="s">
        <v>221</v>
      </c>
      <c r="E7561" t="s">
        <v>222</v>
      </c>
      <c r="F7561">
        <v>10860.35</v>
      </c>
      <c r="G7561">
        <v>0.61865999999999999</v>
      </c>
      <c r="H7561">
        <v>0.61865999999999999</v>
      </c>
      <c r="I7561" t="s">
        <v>267</v>
      </c>
      <c r="J7561" s="10">
        <v>45494</v>
      </c>
    </row>
    <row r="7563" spans="1:10" x14ac:dyDescent="0.35">
      <c r="A7563" t="s">
        <v>266</v>
      </c>
      <c r="B7563">
        <v>2</v>
      </c>
      <c r="C7563" t="s">
        <v>379</v>
      </c>
      <c r="D7563" t="s">
        <v>224</v>
      </c>
      <c r="E7563" t="s">
        <v>222</v>
      </c>
      <c r="F7563">
        <v>6496.97</v>
      </c>
      <c r="G7563">
        <v>0.18523000000000001</v>
      </c>
      <c r="H7563">
        <v>0.18523000000000001</v>
      </c>
      <c r="I7563" t="s">
        <v>268</v>
      </c>
      <c r="J7563" s="10">
        <v>45312.333333333336</v>
      </c>
    </row>
    <row r="7565" spans="1:10" x14ac:dyDescent="0.35">
      <c r="A7565" t="s">
        <v>266</v>
      </c>
      <c r="B7565">
        <v>3</v>
      </c>
      <c r="C7565" t="s">
        <v>220</v>
      </c>
      <c r="D7565" t="s">
        <v>221</v>
      </c>
      <c r="E7565" t="s">
        <v>222</v>
      </c>
      <c r="F7565">
        <v>11216.29</v>
      </c>
      <c r="G7565">
        <v>0.66796</v>
      </c>
      <c r="H7565">
        <v>0.66796</v>
      </c>
      <c r="I7565" t="s">
        <v>267</v>
      </c>
      <c r="J7565" s="10">
        <v>45494</v>
      </c>
    </row>
    <row r="7567" spans="1:10" x14ac:dyDescent="0.35">
      <c r="A7567" t="s">
        <v>266</v>
      </c>
      <c r="B7567">
        <v>4</v>
      </c>
      <c r="C7567" t="s">
        <v>220</v>
      </c>
      <c r="D7567" t="s">
        <v>224</v>
      </c>
      <c r="E7567" t="s">
        <v>222</v>
      </c>
      <c r="F7567">
        <v>6494.09</v>
      </c>
      <c r="G7567">
        <v>0.18515000000000001</v>
      </c>
      <c r="H7567">
        <v>0.18515000000000001</v>
      </c>
      <c r="I7567" t="s">
        <v>268</v>
      </c>
      <c r="J7567" s="10">
        <v>45312.333333333336</v>
      </c>
    </row>
    <row r="7569" spans="1:10" x14ac:dyDescent="0.35">
      <c r="A7569" t="s">
        <v>269</v>
      </c>
      <c r="B7569">
        <v>1</v>
      </c>
      <c r="C7569" t="s">
        <v>379</v>
      </c>
      <c r="D7569" t="s">
        <v>221</v>
      </c>
      <c r="E7569" t="s">
        <v>222</v>
      </c>
      <c r="F7569">
        <v>8239.7199999999993</v>
      </c>
      <c r="G7569">
        <v>0.55403000000000002</v>
      </c>
      <c r="H7569">
        <v>0.55403000000000002</v>
      </c>
      <c r="I7569" t="s">
        <v>270</v>
      </c>
      <c r="J7569" s="10">
        <v>45494</v>
      </c>
    </row>
    <row r="7571" spans="1:10" x14ac:dyDescent="0.35">
      <c r="A7571" t="s">
        <v>269</v>
      </c>
      <c r="B7571">
        <v>2</v>
      </c>
      <c r="C7571" t="s">
        <v>379</v>
      </c>
      <c r="D7571" t="s">
        <v>224</v>
      </c>
      <c r="E7571" t="s">
        <v>222</v>
      </c>
      <c r="F7571">
        <v>6835.19</v>
      </c>
      <c r="G7571">
        <v>0.18489</v>
      </c>
      <c r="H7571">
        <v>0.18489</v>
      </c>
      <c r="I7571" t="s">
        <v>271</v>
      </c>
      <c r="J7571" s="10">
        <v>45312.743055555555</v>
      </c>
    </row>
    <row r="7573" spans="1:10" x14ac:dyDescent="0.35">
      <c r="A7573" t="s">
        <v>269</v>
      </c>
      <c r="B7573">
        <v>3</v>
      </c>
      <c r="C7573" t="s">
        <v>220</v>
      </c>
      <c r="D7573" t="s">
        <v>221</v>
      </c>
      <c r="E7573" t="s">
        <v>222</v>
      </c>
      <c r="F7573">
        <v>8991.75</v>
      </c>
      <c r="G7573">
        <v>0.63248000000000004</v>
      </c>
      <c r="H7573">
        <v>0.63248000000000004</v>
      </c>
      <c r="I7573" t="s">
        <v>270</v>
      </c>
      <c r="J7573" s="10">
        <v>45494</v>
      </c>
    </row>
    <row r="7575" spans="1:10" x14ac:dyDescent="0.35">
      <c r="A7575" t="s">
        <v>269</v>
      </c>
      <c r="B7575">
        <v>4</v>
      </c>
      <c r="C7575" t="s">
        <v>220</v>
      </c>
      <c r="D7575" t="s">
        <v>224</v>
      </c>
      <c r="E7575" t="s">
        <v>222</v>
      </c>
      <c r="F7575">
        <v>6828.3</v>
      </c>
      <c r="G7575">
        <v>0.1847</v>
      </c>
      <c r="H7575">
        <v>0.1847</v>
      </c>
      <c r="I7575" t="s">
        <v>271</v>
      </c>
      <c r="J7575" s="10">
        <v>45312.743055555555</v>
      </c>
    </row>
    <row r="7577" spans="1:10" x14ac:dyDescent="0.35">
      <c r="A7577" t="s">
        <v>272</v>
      </c>
    </row>
    <row r="7579" spans="1:10" x14ac:dyDescent="0.35">
      <c r="A7579" t="s">
        <v>210</v>
      </c>
      <c r="C7579" t="s">
        <v>273</v>
      </c>
      <c r="D7579" t="s">
        <v>274</v>
      </c>
      <c r="E7579" t="s">
        <v>275</v>
      </c>
      <c r="F7579" t="s">
        <v>276</v>
      </c>
      <c r="G7579" t="s">
        <v>277</v>
      </c>
      <c r="H7579" t="s">
        <v>278</v>
      </c>
    </row>
    <row r="7581" spans="1:10" x14ac:dyDescent="0.35">
      <c r="A7581" t="s">
        <v>219</v>
      </c>
      <c r="B7581">
        <v>1</v>
      </c>
      <c r="C7581" t="s">
        <v>279</v>
      </c>
      <c r="D7581" t="s">
        <v>380</v>
      </c>
      <c r="E7581">
        <v>4449.1000000000004</v>
      </c>
      <c r="F7581">
        <v>2.81</v>
      </c>
      <c r="G7581">
        <v>9.6</v>
      </c>
      <c r="H7581">
        <v>10.9</v>
      </c>
      <c r="I7581">
        <v>10.31</v>
      </c>
      <c r="J7581">
        <v>10.93</v>
      </c>
    </row>
    <row r="7583" spans="1:10" x14ac:dyDescent="0.35">
      <c r="A7583" t="s">
        <v>219</v>
      </c>
      <c r="B7583">
        <v>2</v>
      </c>
      <c r="C7583" t="s">
        <v>279</v>
      </c>
      <c r="D7583" t="s">
        <v>280</v>
      </c>
      <c r="E7583">
        <v>5578.4</v>
      </c>
      <c r="F7583">
        <v>2.81</v>
      </c>
      <c r="G7583">
        <v>9.6</v>
      </c>
      <c r="H7583">
        <v>10.9</v>
      </c>
      <c r="I7583">
        <v>10.31</v>
      </c>
      <c r="J7583">
        <v>10.93</v>
      </c>
    </row>
    <row r="7585" spans="1:10" x14ac:dyDescent="0.35">
      <c r="A7585" t="s">
        <v>219</v>
      </c>
      <c r="B7585">
        <v>1</v>
      </c>
      <c r="C7585" t="s">
        <v>282</v>
      </c>
      <c r="D7585" t="s">
        <v>382</v>
      </c>
      <c r="E7585">
        <v>6128.3</v>
      </c>
      <c r="F7585">
        <v>6128.3</v>
      </c>
      <c r="G7585">
        <v>6.73</v>
      </c>
      <c r="H7585">
        <v>4</v>
      </c>
    </row>
    <row r="7587" spans="1:10" x14ac:dyDescent="0.35">
      <c r="A7587" t="s">
        <v>219</v>
      </c>
      <c r="B7587">
        <v>2</v>
      </c>
      <c r="C7587" t="s">
        <v>282</v>
      </c>
      <c r="D7587" t="s">
        <v>283</v>
      </c>
      <c r="E7587">
        <v>7683.7</v>
      </c>
      <c r="F7587">
        <v>7683.7</v>
      </c>
      <c r="G7587">
        <v>6.73</v>
      </c>
      <c r="H7587">
        <v>4</v>
      </c>
    </row>
    <row r="7589" spans="1:10" x14ac:dyDescent="0.35">
      <c r="A7589" t="s">
        <v>227</v>
      </c>
      <c r="B7589">
        <v>1</v>
      </c>
      <c r="C7589" t="s">
        <v>279</v>
      </c>
      <c r="D7589" t="s">
        <v>380</v>
      </c>
      <c r="E7589">
        <v>8963.7000000000007</v>
      </c>
      <c r="F7589">
        <v>2.81</v>
      </c>
      <c r="G7589">
        <v>9.6</v>
      </c>
      <c r="H7589">
        <v>10.9</v>
      </c>
      <c r="I7589">
        <v>10.31</v>
      </c>
      <c r="J7589">
        <v>10.93</v>
      </c>
    </row>
    <row r="7591" spans="1:10" x14ac:dyDescent="0.35">
      <c r="A7591" t="s">
        <v>227</v>
      </c>
      <c r="B7591">
        <v>2</v>
      </c>
      <c r="C7591" t="s">
        <v>279</v>
      </c>
      <c r="D7591" t="s">
        <v>280</v>
      </c>
      <c r="E7591">
        <v>9168.6</v>
      </c>
      <c r="F7591">
        <v>2.81</v>
      </c>
      <c r="G7591">
        <v>9.6</v>
      </c>
      <c r="H7591">
        <v>10.9</v>
      </c>
      <c r="I7591">
        <v>10.31</v>
      </c>
      <c r="J7591">
        <v>10.93</v>
      </c>
    </row>
    <row r="7593" spans="1:10" x14ac:dyDescent="0.35">
      <c r="A7593" t="s">
        <v>227</v>
      </c>
      <c r="B7593">
        <v>1</v>
      </c>
      <c r="C7593" t="s">
        <v>282</v>
      </c>
      <c r="D7593" t="s">
        <v>382</v>
      </c>
      <c r="E7593">
        <v>12346.7</v>
      </c>
      <c r="F7593">
        <v>12346.7</v>
      </c>
      <c r="G7593">
        <v>6.73</v>
      </c>
      <c r="H7593">
        <v>4</v>
      </c>
    </row>
    <row r="7595" spans="1:10" x14ac:dyDescent="0.35">
      <c r="A7595" t="s">
        <v>227</v>
      </c>
      <c r="B7595">
        <v>2</v>
      </c>
      <c r="C7595" t="s">
        <v>282</v>
      </c>
      <c r="D7595" t="s">
        <v>283</v>
      </c>
      <c r="E7595">
        <v>12628.9</v>
      </c>
      <c r="F7595">
        <v>12628.9</v>
      </c>
      <c r="G7595">
        <v>6.71</v>
      </c>
      <c r="H7595">
        <v>4</v>
      </c>
    </row>
    <row r="7597" spans="1:10" x14ac:dyDescent="0.35">
      <c r="A7597" t="s">
        <v>230</v>
      </c>
      <c r="B7597">
        <v>1</v>
      </c>
      <c r="C7597" t="s">
        <v>279</v>
      </c>
      <c r="D7597" t="s">
        <v>380</v>
      </c>
      <c r="E7597">
        <v>10628.2</v>
      </c>
      <c r="F7597">
        <v>2.81</v>
      </c>
      <c r="G7597">
        <v>9.6</v>
      </c>
      <c r="H7597">
        <v>10.9</v>
      </c>
      <c r="I7597">
        <v>10.31</v>
      </c>
      <c r="J7597">
        <v>10.93</v>
      </c>
    </row>
    <row r="7599" spans="1:10" x14ac:dyDescent="0.35">
      <c r="A7599" t="s">
        <v>230</v>
      </c>
      <c r="B7599">
        <v>2</v>
      </c>
      <c r="C7599" t="s">
        <v>279</v>
      </c>
      <c r="D7599" t="s">
        <v>280</v>
      </c>
      <c r="E7599">
        <v>10407.299999999999</v>
      </c>
      <c r="F7599">
        <v>2.81</v>
      </c>
      <c r="G7599">
        <v>9.6</v>
      </c>
      <c r="H7599">
        <v>10.9</v>
      </c>
      <c r="I7599">
        <v>10.31</v>
      </c>
      <c r="J7599">
        <v>10.93</v>
      </c>
    </row>
    <row r="7601" spans="1:10" x14ac:dyDescent="0.35">
      <c r="A7601" t="s">
        <v>230</v>
      </c>
      <c r="B7601">
        <v>1</v>
      </c>
      <c r="C7601" t="s">
        <v>282</v>
      </c>
      <c r="D7601" t="s">
        <v>382</v>
      </c>
      <c r="E7601">
        <v>14639.4</v>
      </c>
      <c r="F7601">
        <v>14639.4</v>
      </c>
      <c r="G7601">
        <v>6.77</v>
      </c>
      <c r="H7601">
        <v>4</v>
      </c>
    </row>
    <row r="7603" spans="1:10" x14ac:dyDescent="0.35">
      <c r="A7603" t="s">
        <v>230</v>
      </c>
      <c r="B7603">
        <v>2</v>
      </c>
      <c r="C7603" t="s">
        <v>282</v>
      </c>
      <c r="D7603" t="s">
        <v>283</v>
      </c>
      <c r="E7603">
        <v>14335.1</v>
      </c>
      <c r="F7603">
        <v>14335.1</v>
      </c>
      <c r="G7603">
        <v>6.79</v>
      </c>
      <c r="H7603">
        <v>4</v>
      </c>
    </row>
    <row r="7605" spans="1:10" x14ac:dyDescent="0.35">
      <c r="A7605" t="s">
        <v>233</v>
      </c>
      <c r="B7605">
        <v>1</v>
      </c>
      <c r="C7605" t="s">
        <v>279</v>
      </c>
      <c r="D7605" t="s">
        <v>380</v>
      </c>
      <c r="E7605">
        <v>8793.5</v>
      </c>
      <c r="F7605">
        <v>2.81</v>
      </c>
      <c r="G7605">
        <v>9.6</v>
      </c>
      <c r="H7605">
        <v>10.9</v>
      </c>
      <c r="I7605">
        <v>10.31</v>
      </c>
      <c r="J7605">
        <v>10.93</v>
      </c>
    </row>
    <row r="7607" spans="1:10" x14ac:dyDescent="0.35">
      <c r="A7607" t="s">
        <v>233</v>
      </c>
      <c r="B7607">
        <v>2</v>
      </c>
      <c r="C7607" t="s">
        <v>279</v>
      </c>
      <c r="D7607" t="s">
        <v>280</v>
      </c>
      <c r="E7607">
        <v>9434.1</v>
      </c>
      <c r="F7607">
        <v>2.81</v>
      </c>
      <c r="G7607">
        <v>9.6</v>
      </c>
      <c r="H7607">
        <v>10.9</v>
      </c>
      <c r="I7607">
        <v>10.31</v>
      </c>
      <c r="J7607">
        <v>10.93</v>
      </c>
    </row>
    <row r="7609" spans="1:10" x14ac:dyDescent="0.35">
      <c r="A7609" t="s">
        <v>233</v>
      </c>
      <c r="B7609">
        <v>1</v>
      </c>
      <c r="C7609" t="s">
        <v>282</v>
      </c>
      <c r="D7609" t="s">
        <v>382</v>
      </c>
      <c r="E7609">
        <v>12112.2</v>
      </c>
      <c r="F7609">
        <v>12112.2</v>
      </c>
      <c r="G7609">
        <v>6.74</v>
      </c>
      <c r="H7609">
        <v>4</v>
      </c>
    </row>
    <row r="7611" spans="1:10" x14ac:dyDescent="0.35">
      <c r="A7611" t="s">
        <v>233</v>
      </c>
      <c r="B7611">
        <v>2</v>
      </c>
      <c r="C7611" t="s">
        <v>282</v>
      </c>
      <c r="D7611" t="s">
        <v>283</v>
      </c>
      <c r="E7611">
        <v>12994.7</v>
      </c>
      <c r="F7611">
        <v>12994.7</v>
      </c>
      <c r="G7611">
        <v>6.69</v>
      </c>
      <c r="H7611">
        <v>4</v>
      </c>
    </row>
    <row r="7613" spans="1:10" x14ac:dyDescent="0.35">
      <c r="A7613" t="s">
        <v>236</v>
      </c>
      <c r="B7613">
        <v>1</v>
      </c>
      <c r="C7613" t="s">
        <v>279</v>
      </c>
      <c r="D7613" t="s">
        <v>380</v>
      </c>
      <c r="E7613">
        <v>10656.7</v>
      </c>
      <c r="F7613">
        <v>2.81</v>
      </c>
      <c r="G7613">
        <v>9.6</v>
      </c>
      <c r="H7613">
        <v>10.9</v>
      </c>
      <c r="I7613">
        <v>10.31</v>
      </c>
      <c r="J7613">
        <v>10.93</v>
      </c>
    </row>
    <row r="7615" spans="1:10" x14ac:dyDescent="0.35">
      <c r="A7615" t="s">
        <v>236</v>
      </c>
      <c r="B7615">
        <v>2</v>
      </c>
      <c r="C7615" t="s">
        <v>279</v>
      </c>
      <c r="D7615" t="s">
        <v>280</v>
      </c>
      <c r="E7615">
        <v>10734.9</v>
      </c>
      <c r="F7615">
        <v>2.81</v>
      </c>
      <c r="G7615">
        <v>9.6</v>
      </c>
      <c r="H7615">
        <v>10.9</v>
      </c>
      <c r="I7615">
        <v>10.31</v>
      </c>
      <c r="J7615">
        <v>10.93</v>
      </c>
    </row>
    <row r="7617" spans="1:10" x14ac:dyDescent="0.35">
      <c r="A7617" t="s">
        <v>236</v>
      </c>
      <c r="B7617">
        <v>1</v>
      </c>
      <c r="C7617" t="s">
        <v>282</v>
      </c>
      <c r="D7617" t="s">
        <v>382</v>
      </c>
      <c r="E7617">
        <v>14678.6</v>
      </c>
      <c r="F7617">
        <v>14678.6</v>
      </c>
      <c r="G7617">
        <v>6.77</v>
      </c>
      <c r="H7617">
        <v>4</v>
      </c>
    </row>
    <row r="7619" spans="1:10" x14ac:dyDescent="0.35">
      <c r="A7619" t="s">
        <v>236</v>
      </c>
      <c r="B7619">
        <v>2</v>
      </c>
      <c r="C7619" t="s">
        <v>282</v>
      </c>
      <c r="D7619" t="s">
        <v>283</v>
      </c>
      <c r="E7619">
        <v>14786.4</v>
      </c>
      <c r="F7619">
        <v>14786.4</v>
      </c>
      <c r="G7619">
        <v>6.76</v>
      </c>
      <c r="H7619">
        <v>4</v>
      </c>
    </row>
    <row r="7621" spans="1:10" x14ac:dyDescent="0.35">
      <c r="A7621" t="s">
        <v>239</v>
      </c>
      <c r="B7621">
        <v>1</v>
      </c>
      <c r="C7621" t="s">
        <v>279</v>
      </c>
      <c r="D7621" t="s">
        <v>380</v>
      </c>
      <c r="E7621">
        <v>9027.2000000000007</v>
      </c>
      <c r="F7621">
        <v>2.81</v>
      </c>
      <c r="G7621">
        <v>9.6</v>
      </c>
      <c r="H7621">
        <v>10.9</v>
      </c>
      <c r="I7621">
        <v>10.31</v>
      </c>
      <c r="J7621">
        <v>10.93</v>
      </c>
    </row>
    <row r="7623" spans="1:10" x14ac:dyDescent="0.35">
      <c r="A7623" t="s">
        <v>239</v>
      </c>
      <c r="B7623">
        <v>2</v>
      </c>
      <c r="C7623" t="s">
        <v>279</v>
      </c>
      <c r="D7623" t="s">
        <v>280</v>
      </c>
      <c r="E7623">
        <v>10005.799999999999</v>
      </c>
      <c r="F7623">
        <v>2.81</v>
      </c>
      <c r="G7623">
        <v>9.6</v>
      </c>
      <c r="H7623">
        <v>10.9</v>
      </c>
      <c r="I7623">
        <v>10.31</v>
      </c>
      <c r="J7623">
        <v>10.93</v>
      </c>
    </row>
    <row r="7625" spans="1:10" x14ac:dyDescent="0.35">
      <c r="A7625" t="s">
        <v>239</v>
      </c>
      <c r="B7625">
        <v>1</v>
      </c>
      <c r="C7625" t="s">
        <v>282</v>
      </c>
      <c r="D7625" t="s">
        <v>382</v>
      </c>
      <c r="E7625">
        <v>12434.1</v>
      </c>
      <c r="F7625">
        <v>12434.1</v>
      </c>
      <c r="G7625">
        <v>6.72</v>
      </c>
      <c r="H7625">
        <v>4</v>
      </c>
    </row>
    <row r="7627" spans="1:10" x14ac:dyDescent="0.35">
      <c r="A7627" t="s">
        <v>239</v>
      </c>
      <c r="B7627">
        <v>2</v>
      </c>
      <c r="C7627" t="s">
        <v>282</v>
      </c>
      <c r="D7627" t="s">
        <v>283</v>
      </c>
      <c r="E7627">
        <v>13782.1</v>
      </c>
      <c r="F7627">
        <v>13782.1</v>
      </c>
      <c r="G7627">
        <v>6.82</v>
      </c>
      <c r="H7627">
        <v>4</v>
      </c>
    </row>
    <row r="7629" spans="1:10" x14ac:dyDescent="0.35">
      <c r="A7629" t="s">
        <v>242</v>
      </c>
      <c r="B7629">
        <v>1</v>
      </c>
      <c r="C7629" t="s">
        <v>279</v>
      </c>
      <c r="D7629" t="s">
        <v>380</v>
      </c>
      <c r="E7629">
        <v>10435.700000000001</v>
      </c>
      <c r="F7629">
        <v>2.81</v>
      </c>
      <c r="G7629">
        <v>9.6</v>
      </c>
      <c r="H7629">
        <v>10.9</v>
      </c>
      <c r="I7629">
        <v>10.31</v>
      </c>
      <c r="J7629">
        <v>10.93</v>
      </c>
    </row>
    <row r="7631" spans="1:10" x14ac:dyDescent="0.35">
      <c r="A7631" t="s">
        <v>242</v>
      </c>
      <c r="B7631">
        <v>2</v>
      </c>
      <c r="C7631" t="s">
        <v>279</v>
      </c>
      <c r="D7631" t="s">
        <v>280</v>
      </c>
      <c r="E7631">
        <v>11704.3</v>
      </c>
      <c r="F7631">
        <v>2.81</v>
      </c>
      <c r="G7631">
        <v>9.6</v>
      </c>
      <c r="H7631">
        <v>10.9</v>
      </c>
      <c r="I7631">
        <v>10.31</v>
      </c>
      <c r="J7631">
        <v>10.93</v>
      </c>
    </row>
    <row r="7633" spans="1:10" x14ac:dyDescent="0.35">
      <c r="A7633" t="s">
        <v>242</v>
      </c>
      <c r="B7633">
        <v>1</v>
      </c>
      <c r="C7633" t="s">
        <v>282</v>
      </c>
      <c r="D7633" t="s">
        <v>382</v>
      </c>
      <c r="E7633">
        <v>14374.3</v>
      </c>
      <c r="F7633">
        <v>14374.3</v>
      </c>
      <c r="G7633">
        <v>6.78</v>
      </c>
      <c r="H7633">
        <v>4</v>
      </c>
    </row>
    <row r="7635" spans="1:10" x14ac:dyDescent="0.35">
      <c r="A7635" t="s">
        <v>242</v>
      </c>
      <c r="B7635">
        <v>2</v>
      </c>
      <c r="C7635" t="s">
        <v>282</v>
      </c>
      <c r="D7635" t="s">
        <v>283</v>
      </c>
      <c r="E7635">
        <v>16121.6</v>
      </c>
      <c r="F7635">
        <v>16121.6</v>
      </c>
      <c r="G7635">
        <v>6.84</v>
      </c>
      <c r="H7635">
        <v>4</v>
      </c>
    </row>
    <row r="7637" spans="1:10" x14ac:dyDescent="0.35">
      <c r="A7637" t="s">
        <v>245</v>
      </c>
      <c r="B7637">
        <v>1</v>
      </c>
      <c r="C7637" t="s">
        <v>279</v>
      </c>
      <c r="D7637" t="s">
        <v>380</v>
      </c>
      <c r="E7637">
        <v>9842.5</v>
      </c>
      <c r="F7637">
        <v>2.81</v>
      </c>
      <c r="G7637">
        <v>9.6</v>
      </c>
      <c r="H7637">
        <v>10.9</v>
      </c>
      <c r="I7637">
        <v>10.31</v>
      </c>
      <c r="J7637">
        <v>10.93</v>
      </c>
    </row>
    <row r="7639" spans="1:10" x14ac:dyDescent="0.35">
      <c r="A7639" t="s">
        <v>245</v>
      </c>
      <c r="B7639">
        <v>2</v>
      </c>
      <c r="C7639" t="s">
        <v>279</v>
      </c>
      <c r="D7639" t="s">
        <v>280</v>
      </c>
      <c r="E7639">
        <v>10864.9</v>
      </c>
      <c r="F7639">
        <v>2.81</v>
      </c>
      <c r="G7639">
        <v>9.6</v>
      </c>
      <c r="H7639">
        <v>10.9</v>
      </c>
      <c r="I7639">
        <v>10.31</v>
      </c>
      <c r="J7639">
        <v>10.93</v>
      </c>
    </row>
    <row r="7641" spans="1:10" x14ac:dyDescent="0.35">
      <c r="A7641" t="s">
        <v>245</v>
      </c>
      <c r="B7641">
        <v>1</v>
      </c>
      <c r="C7641" t="s">
        <v>282</v>
      </c>
      <c r="D7641" t="s">
        <v>382</v>
      </c>
      <c r="E7641">
        <v>13557.2</v>
      </c>
      <c r="F7641">
        <v>13557.2</v>
      </c>
      <c r="G7641">
        <v>6.83</v>
      </c>
      <c r="H7641">
        <v>4</v>
      </c>
    </row>
    <row r="7643" spans="1:10" x14ac:dyDescent="0.35">
      <c r="A7643" t="s">
        <v>245</v>
      </c>
      <c r="B7643">
        <v>2</v>
      </c>
      <c r="C7643" t="s">
        <v>282</v>
      </c>
      <c r="D7643" t="s">
        <v>283</v>
      </c>
      <c r="E7643">
        <v>14965.5</v>
      </c>
      <c r="F7643">
        <v>14965.5</v>
      </c>
      <c r="G7643">
        <v>6.75</v>
      </c>
      <c r="H7643">
        <v>4</v>
      </c>
    </row>
    <row r="7645" spans="1:10" x14ac:dyDescent="0.35">
      <c r="A7645" t="s">
        <v>248</v>
      </c>
      <c r="B7645">
        <v>1</v>
      </c>
      <c r="C7645" t="s">
        <v>279</v>
      </c>
      <c r="D7645" t="s">
        <v>380</v>
      </c>
      <c r="E7645">
        <v>13600.3</v>
      </c>
      <c r="F7645">
        <v>2.81</v>
      </c>
      <c r="G7645">
        <v>9.6</v>
      </c>
      <c r="H7645">
        <v>10.9</v>
      </c>
      <c r="I7645">
        <v>10.31</v>
      </c>
      <c r="J7645">
        <v>10.93</v>
      </c>
    </row>
    <row r="7647" spans="1:10" x14ac:dyDescent="0.35">
      <c r="A7647" t="s">
        <v>248</v>
      </c>
      <c r="B7647">
        <v>2</v>
      </c>
      <c r="C7647" t="s">
        <v>279</v>
      </c>
      <c r="D7647" t="s">
        <v>280</v>
      </c>
      <c r="E7647">
        <v>14181.9</v>
      </c>
      <c r="F7647">
        <v>2.81</v>
      </c>
      <c r="G7647">
        <v>9.6</v>
      </c>
      <c r="H7647">
        <v>10.9</v>
      </c>
      <c r="I7647">
        <v>10.31</v>
      </c>
      <c r="J7647">
        <v>10.93</v>
      </c>
    </row>
    <row r="7649" spans="1:10" x14ac:dyDescent="0.35">
      <c r="A7649" t="s">
        <v>248</v>
      </c>
      <c r="B7649">
        <v>1</v>
      </c>
      <c r="C7649" t="s">
        <v>282</v>
      </c>
      <c r="D7649" t="s">
        <v>382</v>
      </c>
      <c r="E7649">
        <v>18733.3</v>
      </c>
      <c r="F7649">
        <v>18733.3</v>
      </c>
      <c r="G7649">
        <v>6.72</v>
      </c>
      <c r="H7649">
        <v>4</v>
      </c>
    </row>
    <row r="7651" spans="1:10" x14ac:dyDescent="0.35">
      <c r="A7651" t="s">
        <v>248</v>
      </c>
      <c r="B7651">
        <v>2</v>
      </c>
      <c r="C7651" t="s">
        <v>282</v>
      </c>
      <c r="D7651" t="s">
        <v>283</v>
      </c>
      <c r="E7651">
        <v>19534.400000000001</v>
      </c>
      <c r="F7651">
        <v>19534.400000000001</v>
      </c>
      <c r="G7651">
        <v>6.81</v>
      </c>
      <c r="H7651">
        <v>4</v>
      </c>
    </row>
    <row r="7653" spans="1:10" x14ac:dyDescent="0.35">
      <c r="A7653" t="s">
        <v>251</v>
      </c>
      <c r="B7653">
        <v>1</v>
      </c>
      <c r="C7653" t="s">
        <v>279</v>
      </c>
      <c r="D7653" t="s">
        <v>380</v>
      </c>
      <c r="E7653">
        <v>9652.1</v>
      </c>
      <c r="F7653">
        <v>2.81</v>
      </c>
      <c r="G7653">
        <v>9.6</v>
      </c>
      <c r="H7653">
        <v>10.9</v>
      </c>
      <c r="I7653">
        <v>10.31</v>
      </c>
      <c r="J7653">
        <v>10.93</v>
      </c>
    </row>
    <row r="7655" spans="1:10" x14ac:dyDescent="0.35">
      <c r="A7655" t="s">
        <v>251</v>
      </c>
      <c r="B7655">
        <v>2</v>
      </c>
      <c r="C7655" t="s">
        <v>279</v>
      </c>
      <c r="D7655" t="s">
        <v>280</v>
      </c>
      <c r="E7655">
        <v>9788.1</v>
      </c>
      <c r="F7655">
        <v>2.81</v>
      </c>
      <c r="G7655">
        <v>9.6</v>
      </c>
      <c r="H7655">
        <v>10.9</v>
      </c>
      <c r="I7655">
        <v>10.31</v>
      </c>
      <c r="J7655">
        <v>10.93</v>
      </c>
    </row>
    <row r="7657" spans="1:10" x14ac:dyDescent="0.35">
      <c r="A7657" t="s">
        <v>251</v>
      </c>
      <c r="B7657">
        <v>1</v>
      </c>
      <c r="C7657" t="s">
        <v>282</v>
      </c>
      <c r="D7657" t="s">
        <v>382</v>
      </c>
      <c r="E7657">
        <v>13294.9</v>
      </c>
      <c r="F7657">
        <v>13294.9</v>
      </c>
      <c r="G7657">
        <v>6.85</v>
      </c>
      <c r="H7657">
        <v>4</v>
      </c>
    </row>
    <row r="7659" spans="1:10" x14ac:dyDescent="0.35">
      <c r="A7659" t="s">
        <v>251</v>
      </c>
      <c r="B7659">
        <v>2</v>
      </c>
      <c r="C7659" t="s">
        <v>282</v>
      </c>
      <c r="D7659" t="s">
        <v>283</v>
      </c>
      <c r="E7659">
        <v>13482.3</v>
      </c>
      <c r="F7659">
        <v>13482.3</v>
      </c>
      <c r="G7659">
        <v>6.84</v>
      </c>
      <c r="H7659">
        <v>4</v>
      </c>
    </row>
    <row r="7661" spans="1:10" x14ac:dyDescent="0.35">
      <c r="A7661" t="s">
        <v>254</v>
      </c>
      <c r="B7661">
        <v>1</v>
      </c>
      <c r="C7661" t="s">
        <v>279</v>
      </c>
      <c r="D7661" t="s">
        <v>380</v>
      </c>
      <c r="E7661">
        <v>13224</v>
      </c>
      <c r="F7661">
        <v>2.81</v>
      </c>
      <c r="G7661">
        <v>9.6</v>
      </c>
      <c r="H7661">
        <v>10.9</v>
      </c>
      <c r="I7661">
        <v>10.31</v>
      </c>
      <c r="J7661">
        <v>10.93</v>
      </c>
    </row>
    <row r="7663" spans="1:10" x14ac:dyDescent="0.35">
      <c r="A7663" t="s">
        <v>254</v>
      </c>
      <c r="B7663">
        <v>2</v>
      </c>
      <c r="C7663" t="s">
        <v>279</v>
      </c>
      <c r="D7663" t="s">
        <v>280</v>
      </c>
      <c r="E7663">
        <v>14609.1</v>
      </c>
      <c r="F7663">
        <v>2.81</v>
      </c>
      <c r="G7663">
        <v>9.6</v>
      </c>
      <c r="H7663">
        <v>10.9</v>
      </c>
      <c r="I7663">
        <v>10.31</v>
      </c>
      <c r="J7663">
        <v>10.93</v>
      </c>
    </row>
    <row r="7665" spans="1:10" x14ac:dyDescent="0.35">
      <c r="A7665" t="s">
        <v>254</v>
      </c>
      <c r="B7665">
        <v>1</v>
      </c>
      <c r="C7665" t="s">
        <v>282</v>
      </c>
      <c r="D7665" t="s">
        <v>382</v>
      </c>
      <c r="E7665">
        <v>18215</v>
      </c>
      <c r="F7665">
        <v>18215</v>
      </c>
      <c r="G7665">
        <v>6.74</v>
      </c>
      <c r="H7665">
        <v>4</v>
      </c>
    </row>
    <row r="7667" spans="1:10" x14ac:dyDescent="0.35">
      <c r="A7667" t="s">
        <v>254</v>
      </c>
      <c r="B7667">
        <v>2</v>
      </c>
      <c r="C7667" t="s">
        <v>282</v>
      </c>
      <c r="D7667" t="s">
        <v>283</v>
      </c>
      <c r="E7667">
        <v>20122.8</v>
      </c>
      <c r="F7667">
        <v>20122.8</v>
      </c>
      <c r="G7667">
        <v>6.78</v>
      </c>
      <c r="H7667">
        <v>4</v>
      </c>
    </row>
    <row r="7669" spans="1:10" x14ac:dyDescent="0.35">
      <c r="A7669" t="s">
        <v>257</v>
      </c>
      <c r="B7669">
        <v>1</v>
      </c>
      <c r="C7669" t="s">
        <v>279</v>
      </c>
      <c r="D7669" t="s">
        <v>380</v>
      </c>
      <c r="E7669">
        <v>11546.1</v>
      </c>
      <c r="F7669">
        <v>2.81</v>
      </c>
      <c r="G7669">
        <v>9.6</v>
      </c>
      <c r="H7669">
        <v>10.9</v>
      </c>
      <c r="I7669">
        <v>10.31</v>
      </c>
      <c r="J7669">
        <v>10.93</v>
      </c>
    </row>
    <row r="7671" spans="1:10" x14ac:dyDescent="0.35">
      <c r="A7671" t="s">
        <v>257</v>
      </c>
      <c r="B7671">
        <v>2</v>
      </c>
      <c r="C7671" t="s">
        <v>279</v>
      </c>
      <c r="D7671" t="s">
        <v>280</v>
      </c>
      <c r="E7671">
        <v>11345.3</v>
      </c>
      <c r="F7671">
        <v>2.81</v>
      </c>
      <c r="G7671">
        <v>9.6</v>
      </c>
      <c r="H7671">
        <v>10.9</v>
      </c>
      <c r="I7671">
        <v>10.31</v>
      </c>
      <c r="J7671">
        <v>10.93</v>
      </c>
    </row>
    <row r="7673" spans="1:10" x14ac:dyDescent="0.35">
      <c r="A7673" t="s">
        <v>257</v>
      </c>
      <c r="B7673">
        <v>1</v>
      </c>
      <c r="C7673" t="s">
        <v>282</v>
      </c>
      <c r="D7673" t="s">
        <v>382</v>
      </c>
      <c r="E7673">
        <v>15903.8</v>
      </c>
      <c r="F7673">
        <v>15903.8</v>
      </c>
      <c r="G7673">
        <v>6.7</v>
      </c>
      <c r="H7673">
        <v>4</v>
      </c>
    </row>
    <row r="7675" spans="1:10" x14ac:dyDescent="0.35">
      <c r="A7675" t="s">
        <v>257</v>
      </c>
      <c r="B7675">
        <v>2</v>
      </c>
      <c r="C7675" t="s">
        <v>282</v>
      </c>
      <c r="D7675" t="s">
        <v>283</v>
      </c>
      <c r="E7675">
        <v>15627.2</v>
      </c>
      <c r="F7675">
        <v>15627.2</v>
      </c>
      <c r="G7675">
        <v>6.72</v>
      </c>
      <c r="H7675">
        <v>4</v>
      </c>
    </row>
    <row r="7677" spans="1:10" x14ac:dyDescent="0.35">
      <c r="A7677" t="s">
        <v>260</v>
      </c>
      <c r="B7677">
        <v>1</v>
      </c>
      <c r="C7677" t="s">
        <v>279</v>
      </c>
      <c r="D7677" t="s">
        <v>380</v>
      </c>
      <c r="E7677">
        <v>12376.6</v>
      </c>
      <c r="F7677">
        <v>2.81</v>
      </c>
      <c r="G7677">
        <v>9.6</v>
      </c>
      <c r="H7677">
        <v>10.9</v>
      </c>
      <c r="I7677">
        <v>10.31</v>
      </c>
      <c r="J7677">
        <v>10.93</v>
      </c>
    </row>
    <row r="7679" spans="1:10" x14ac:dyDescent="0.35">
      <c r="A7679" t="s">
        <v>260</v>
      </c>
      <c r="B7679">
        <v>2</v>
      </c>
      <c r="C7679" t="s">
        <v>279</v>
      </c>
      <c r="D7679" t="s">
        <v>280</v>
      </c>
      <c r="E7679">
        <v>13636.1</v>
      </c>
      <c r="F7679">
        <v>2.81</v>
      </c>
      <c r="G7679">
        <v>9.6</v>
      </c>
      <c r="H7679">
        <v>10.9</v>
      </c>
      <c r="I7679">
        <v>10.31</v>
      </c>
      <c r="J7679">
        <v>10.93</v>
      </c>
    </row>
    <row r="7681" spans="1:10" x14ac:dyDescent="0.35">
      <c r="A7681" t="s">
        <v>260</v>
      </c>
      <c r="B7681">
        <v>1</v>
      </c>
      <c r="C7681" t="s">
        <v>282</v>
      </c>
      <c r="D7681" t="s">
        <v>382</v>
      </c>
      <c r="E7681">
        <v>17047.7</v>
      </c>
      <c r="F7681">
        <v>17047.7</v>
      </c>
      <c r="G7681">
        <v>6.79</v>
      </c>
      <c r="H7681">
        <v>4</v>
      </c>
    </row>
    <row r="7683" spans="1:10" x14ac:dyDescent="0.35">
      <c r="A7683" t="s">
        <v>260</v>
      </c>
      <c r="B7683">
        <v>2</v>
      </c>
      <c r="C7683" t="s">
        <v>282</v>
      </c>
      <c r="D7683" t="s">
        <v>283</v>
      </c>
      <c r="E7683">
        <v>18782.5</v>
      </c>
      <c r="F7683">
        <v>18782.5</v>
      </c>
      <c r="G7683">
        <v>6.72</v>
      </c>
      <c r="H7683">
        <v>4</v>
      </c>
    </row>
    <row r="7685" spans="1:10" x14ac:dyDescent="0.35">
      <c r="A7685" t="s">
        <v>263</v>
      </c>
      <c r="B7685">
        <v>1</v>
      </c>
      <c r="C7685" t="s">
        <v>279</v>
      </c>
      <c r="D7685" t="s">
        <v>380</v>
      </c>
      <c r="E7685">
        <v>11403.2</v>
      </c>
      <c r="F7685">
        <v>2.81</v>
      </c>
      <c r="G7685">
        <v>9.6</v>
      </c>
      <c r="H7685">
        <v>10.9</v>
      </c>
      <c r="I7685">
        <v>10.31</v>
      </c>
      <c r="J7685">
        <v>10.93</v>
      </c>
    </row>
    <row r="7687" spans="1:10" x14ac:dyDescent="0.35">
      <c r="A7687" t="s">
        <v>263</v>
      </c>
      <c r="B7687">
        <v>2</v>
      </c>
      <c r="C7687" t="s">
        <v>279</v>
      </c>
      <c r="D7687" t="s">
        <v>280</v>
      </c>
      <c r="E7687">
        <v>11494.3</v>
      </c>
      <c r="F7687">
        <v>2.81</v>
      </c>
      <c r="G7687">
        <v>9.6</v>
      </c>
      <c r="H7687">
        <v>10.9</v>
      </c>
      <c r="I7687">
        <v>10.31</v>
      </c>
      <c r="J7687">
        <v>10.93</v>
      </c>
    </row>
    <row r="7689" spans="1:10" x14ac:dyDescent="0.35">
      <c r="A7689" t="s">
        <v>263</v>
      </c>
      <c r="B7689">
        <v>1</v>
      </c>
      <c r="C7689" t="s">
        <v>282</v>
      </c>
      <c r="D7689" t="s">
        <v>382</v>
      </c>
      <c r="E7689">
        <v>15706.9</v>
      </c>
      <c r="F7689">
        <v>15706.9</v>
      </c>
      <c r="G7689">
        <v>6.71</v>
      </c>
      <c r="H7689">
        <v>4</v>
      </c>
    </row>
    <row r="7691" spans="1:10" x14ac:dyDescent="0.35">
      <c r="A7691" t="s">
        <v>263</v>
      </c>
      <c r="B7691">
        <v>2</v>
      </c>
      <c r="C7691" t="s">
        <v>282</v>
      </c>
      <c r="D7691" t="s">
        <v>283</v>
      </c>
      <c r="E7691">
        <v>15832.4</v>
      </c>
      <c r="F7691">
        <v>15832.4</v>
      </c>
      <c r="G7691">
        <v>6.71</v>
      </c>
      <c r="H7691">
        <v>4</v>
      </c>
    </row>
    <row r="7693" spans="1:10" x14ac:dyDescent="0.35">
      <c r="A7693" t="s">
        <v>266</v>
      </c>
      <c r="B7693">
        <v>1</v>
      </c>
      <c r="C7693" t="s">
        <v>279</v>
      </c>
      <c r="D7693" t="s">
        <v>380</v>
      </c>
      <c r="E7693">
        <v>14755.3</v>
      </c>
      <c r="F7693">
        <v>2.81</v>
      </c>
      <c r="G7693">
        <v>9.6</v>
      </c>
      <c r="H7693">
        <v>10.9</v>
      </c>
      <c r="I7693">
        <v>10.31</v>
      </c>
      <c r="J7693">
        <v>10.93</v>
      </c>
    </row>
    <row r="7695" spans="1:10" x14ac:dyDescent="0.35">
      <c r="A7695" t="s">
        <v>266</v>
      </c>
      <c r="B7695">
        <v>2</v>
      </c>
      <c r="C7695" t="s">
        <v>279</v>
      </c>
      <c r="D7695" t="s">
        <v>280</v>
      </c>
      <c r="E7695">
        <v>15930.9</v>
      </c>
      <c r="F7695">
        <v>2.81</v>
      </c>
      <c r="G7695">
        <v>9.6</v>
      </c>
      <c r="H7695">
        <v>10.9</v>
      </c>
      <c r="I7695">
        <v>10.31</v>
      </c>
      <c r="J7695">
        <v>10.93</v>
      </c>
    </row>
    <row r="7697" spans="1:10" x14ac:dyDescent="0.35">
      <c r="A7697" t="s">
        <v>266</v>
      </c>
      <c r="B7697">
        <v>1</v>
      </c>
      <c r="C7697" t="s">
        <v>282</v>
      </c>
      <c r="D7697" t="s">
        <v>382</v>
      </c>
      <c r="E7697">
        <v>20324.099999999999</v>
      </c>
      <c r="F7697">
        <v>20324.099999999999</v>
      </c>
      <c r="G7697">
        <v>6.77</v>
      </c>
      <c r="H7697">
        <v>4</v>
      </c>
    </row>
    <row r="7699" spans="1:10" x14ac:dyDescent="0.35">
      <c r="A7699" t="s">
        <v>266</v>
      </c>
      <c r="B7699">
        <v>2</v>
      </c>
      <c r="C7699" t="s">
        <v>282</v>
      </c>
      <c r="D7699" t="s">
        <v>283</v>
      </c>
      <c r="E7699">
        <v>21943.4</v>
      </c>
      <c r="F7699">
        <v>21943.4</v>
      </c>
      <c r="G7699">
        <v>6.71</v>
      </c>
      <c r="H7699">
        <v>4</v>
      </c>
    </row>
    <row r="7701" spans="1:10" x14ac:dyDescent="0.35">
      <c r="A7701" t="s">
        <v>269</v>
      </c>
      <c r="B7701">
        <v>1</v>
      </c>
      <c r="C7701" t="s">
        <v>279</v>
      </c>
      <c r="D7701" t="s">
        <v>380</v>
      </c>
      <c r="E7701">
        <v>13213.8</v>
      </c>
      <c r="F7701">
        <v>2.81</v>
      </c>
      <c r="G7701">
        <v>9.6</v>
      </c>
      <c r="H7701">
        <v>10.9</v>
      </c>
      <c r="I7701">
        <v>10.31</v>
      </c>
      <c r="J7701">
        <v>10.93</v>
      </c>
    </row>
    <row r="7703" spans="1:10" x14ac:dyDescent="0.35">
      <c r="A7703" t="s">
        <v>269</v>
      </c>
      <c r="B7703">
        <v>2</v>
      </c>
      <c r="C7703" t="s">
        <v>279</v>
      </c>
      <c r="D7703" t="s">
        <v>280</v>
      </c>
      <c r="E7703">
        <v>15084.9</v>
      </c>
      <c r="F7703">
        <v>2.81</v>
      </c>
      <c r="G7703">
        <v>9.6</v>
      </c>
      <c r="H7703">
        <v>10.9</v>
      </c>
      <c r="I7703">
        <v>10.31</v>
      </c>
      <c r="J7703">
        <v>10.93</v>
      </c>
    </row>
    <row r="7705" spans="1:10" x14ac:dyDescent="0.35">
      <c r="A7705" t="s">
        <v>269</v>
      </c>
      <c r="B7705">
        <v>1</v>
      </c>
      <c r="C7705" t="s">
        <v>282</v>
      </c>
      <c r="D7705" t="s">
        <v>382</v>
      </c>
      <c r="E7705">
        <v>18200.900000000001</v>
      </c>
      <c r="F7705">
        <v>18200.900000000001</v>
      </c>
      <c r="G7705">
        <v>6.74</v>
      </c>
      <c r="H7705">
        <v>4</v>
      </c>
    </row>
    <row r="7707" spans="1:10" x14ac:dyDescent="0.35">
      <c r="A7707" t="s">
        <v>269</v>
      </c>
      <c r="B7707">
        <v>2</v>
      </c>
      <c r="C7707" t="s">
        <v>282</v>
      </c>
      <c r="D7707" t="s">
        <v>283</v>
      </c>
      <c r="E7707">
        <v>20778.099999999999</v>
      </c>
      <c r="F7707">
        <v>20778.099999999999</v>
      </c>
      <c r="G7707">
        <v>6.76</v>
      </c>
      <c r="H7707">
        <v>4</v>
      </c>
    </row>
    <row r="7709" spans="1:10" x14ac:dyDescent="0.35">
      <c r="A7709" t="s">
        <v>285</v>
      </c>
    </row>
    <row r="7711" spans="1:10" x14ac:dyDescent="0.35">
      <c r="A7711" t="s">
        <v>210</v>
      </c>
      <c r="C7711" t="s">
        <v>273</v>
      </c>
      <c r="D7711" t="s">
        <v>274</v>
      </c>
      <c r="E7711" t="s">
        <v>275</v>
      </c>
      <c r="F7711" t="s">
        <v>276</v>
      </c>
      <c r="G7711" t="s">
        <v>277</v>
      </c>
      <c r="H7711" t="s">
        <v>278</v>
      </c>
    </row>
    <row r="7713" spans="1:8" x14ac:dyDescent="0.35">
      <c r="A7713" t="s">
        <v>219</v>
      </c>
      <c r="B7713">
        <v>1</v>
      </c>
      <c r="C7713" t="s">
        <v>282</v>
      </c>
      <c r="D7713" t="s">
        <v>382</v>
      </c>
      <c r="E7713">
        <v>6128.3</v>
      </c>
      <c r="F7713">
        <v>6128.3</v>
      </c>
      <c r="G7713">
        <v>6.73</v>
      </c>
      <c r="H7713">
        <v>4</v>
      </c>
    </row>
    <row r="7715" spans="1:8" x14ac:dyDescent="0.35">
      <c r="A7715" t="s">
        <v>219</v>
      </c>
      <c r="B7715">
        <v>2</v>
      </c>
      <c r="C7715" t="s">
        <v>282</v>
      </c>
      <c r="D7715" t="s">
        <v>283</v>
      </c>
      <c r="E7715">
        <v>7683.7</v>
      </c>
      <c r="F7715">
        <v>7683.7</v>
      </c>
      <c r="G7715">
        <v>6.73</v>
      </c>
      <c r="H7715">
        <v>4</v>
      </c>
    </row>
    <row r="7717" spans="1:8" x14ac:dyDescent="0.35">
      <c r="A7717" t="s">
        <v>227</v>
      </c>
      <c r="B7717">
        <v>1</v>
      </c>
      <c r="C7717" t="s">
        <v>282</v>
      </c>
      <c r="D7717" t="s">
        <v>382</v>
      </c>
      <c r="E7717">
        <v>12346.7</v>
      </c>
      <c r="F7717">
        <v>12346.7</v>
      </c>
      <c r="G7717">
        <v>6.73</v>
      </c>
      <c r="H7717">
        <v>4</v>
      </c>
    </row>
    <row r="7719" spans="1:8" x14ac:dyDescent="0.35">
      <c r="A7719" t="s">
        <v>227</v>
      </c>
      <c r="B7719">
        <v>2</v>
      </c>
      <c r="C7719" t="s">
        <v>282</v>
      </c>
      <c r="D7719" t="s">
        <v>283</v>
      </c>
      <c r="E7719">
        <v>12628.9</v>
      </c>
      <c r="F7719">
        <v>12628.9</v>
      </c>
      <c r="G7719">
        <v>6.71</v>
      </c>
      <c r="H7719">
        <v>4</v>
      </c>
    </row>
    <row r="7721" spans="1:8" x14ac:dyDescent="0.35">
      <c r="A7721" t="s">
        <v>230</v>
      </c>
      <c r="B7721">
        <v>1</v>
      </c>
      <c r="C7721" t="s">
        <v>282</v>
      </c>
      <c r="D7721" t="s">
        <v>382</v>
      </c>
      <c r="E7721">
        <v>14639.4</v>
      </c>
      <c r="F7721">
        <v>14639.4</v>
      </c>
      <c r="G7721">
        <v>6.77</v>
      </c>
      <c r="H7721">
        <v>4</v>
      </c>
    </row>
    <row r="7723" spans="1:8" x14ac:dyDescent="0.35">
      <c r="A7723" t="s">
        <v>230</v>
      </c>
      <c r="B7723">
        <v>2</v>
      </c>
      <c r="C7723" t="s">
        <v>282</v>
      </c>
      <c r="D7723" t="s">
        <v>283</v>
      </c>
      <c r="E7723">
        <v>14335.1</v>
      </c>
      <c r="F7723">
        <v>14335.1</v>
      </c>
      <c r="G7723">
        <v>6.79</v>
      </c>
      <c r="H7723">
        <v>4</v>
      </c>
    </row>
    <row r="7725" spans="1:8" x14ac:dyDescent="0.35">
      <c r="A7725" t="s">
        <v>233</v>
      </c>
      <c r="B7725">
        <v>1</v>
      </c>
      <c r="C7725" t="s">
        <v>282</v>
      </c>
      <c r="D7725" t="s">
        <v>382</v>
      </c>
      <c r="E7725">
        <v>12112.2</v>
      </c>
      <c r="F7725">
        <v>12112.2</v>
      </c>
      <c r="G7725">
        <v>6.74</v>
      </c>
      <c r="H7725">
        <v>4</v>
      </c>
    </row>
    <row r="7727" spans="1:8" x14ac:dyDescent="0.35">
      <c r="A7727" t="s">
        <v>233</v>
      </c>
      <c r="B7727">
        <v>2</v>
      </c>
      <c r="C7727" t="s">
        <v>282</v>
      </c>
      <c r="D7727" t="s">
        <v>283</v>
      </c>
      <c r="E7727">
        <v>12994.7</v>
      </c>
      <c r="F7727">
        <v>12994.7</v>
      </c>
      <c r="G7727">
        <v>6.69</v>
      </c>
      <c r="H7727">
        <v>4</v>
      </c>
    </row>
    <row r="7729" spans="1:8" x14ac:dyDescent="0.35">
      <c r="A7729" t="s">
        <v>236</v>
      </c>
      <c r="B7729">
        <v>1</v>
      </c>
      <c r="C7729" t="s">
        <v>282</v>
      </c>
      <c r="D7729" t="s">
        <v>382</v>
      </c>
      <c r="E7729">
        <v>14678.6</v>
      </c>
      <c r="F7729">
        <v>14678.6</v>
      </c>
      <c r="G7729">
        <v>6.77</v>
      </c>
      <c r="H7729">
        <v>4</v>
      </c>
    </row>
    <row r="7731" spans="1:8" x14ac:dyDescent="0.35">
      <c r="A7731" t="s">
        <v>236</v>
      </c>
      <c r="B7731">
        <v>2</v>
      </c>
      <c r="C7731" t="s">
        <v>282</v>
      </c>
      <c r="D7731" t="s">
        <v>283</v>
      </c>
      <c r="E7731">
        <v>14786.4</v>
      </c>
      <c r="F7731">
        <v>14786.4</v>
      </c>
      <c r="G7731">
        <v>6.76</v>
      </c>
      <c r="H7731">
        <v>4</v>
      </c>
    </row>
    <row r="7733" spans="1:8" x14ac:dyDescent="0.35">
      <c r="A7733" t="s">
        <v>239</v>
      </c>
      <c r="B7733">
        <v>1</v>
      </c>
      <c r="C7733" t="s">
        <v>282</v>
      </c>
      <c r="D7733" t="s">
        <v>382</v>
      </c>
      <c r="E7733">
        <v>12434.1</v>
      </c>
      <c r="F7733">
        <v>12434.1</v>
      </c>
      <c r="G7733">
        <v>6.72</v>
      </c>
      <c r="H7733">
        <v>4</v>
      </c>
    </row>
    <row r="7735" spans="1:8" x14ac:dyDescent="0.35">
      <c r="A7735" t="s">
        <v>239</v>
      </c>
      <c r="B7735">
        <v>2</v>
      </c>
      <c r="C7735" t="s">
        <v>282</v>
      </c>
      <c r="D7735" t="s">
        <v>283</v>
      </c>
      <c r="E7735">
        <v>13782.1</v>
      </c>
      <c r="F7735">
        <v>13782.1</v>
      </c>
      <c r="G7735">
        <v>6.82</v>
      </c>
      <c r="H7735">
        <v>4</v>
      </c>
    </row>
    <row r="7737" spans="1:8" x14ac:dyDescent="0.35">
      <c r="A7737" t="s">
        <v>242</v>
      </c>
      <c r="B7737">
        <v>1</v>
      </c>
      <c r="C7737" t="s">
        <v>282</v>
      </c>
      <c r="D7737" t="s">
        <v>382</v>
      </c>
      <c r="E7737">
        <v>14374.3</v>
      </c>
      <c r="F7737">
        <v>14374.3</v>
      </c>
      <c r="G7737">
        <v>6.78</v>
      </c>
      <c r="H7737">
        <v>4</v>
      </c>
    </row>
    <row r="7739" spans="1:8" x14ac:dyDescent="0.35">
      <c r="A7739" t="s">
        <v>242</v>
      </c>
      <c r="B7739">
        <v>2</v>
      </c>
      <c r="C7739" t="s">
        <v>282</v>
      </c>
      <c r="D7739" t="s">
        <v>283</v>
      </c>
      <c r="E7739">
        <v>16121.6</v>
      </c>
      <c r="F7739">
        <v>16121.6</v>
      </c>
      <c r="G7739">
        <v>6.84</v>
      </c>
      <c r="H7739">
        <v>4</v>
      </c>
    </row>
    <row r="7741" spans="1:8" x14ac:dyDescent="0.35">
      <c r="A7741" t="s">
        <v>245</v>
      </c>
      <c r="B7741">
        <v>1</v>
      </c>
      <c r="C7741" t="s">
        <v>282</v>
      </c>
      <c r="D7741" t="s">
        <v>382</v>
      </c>
      <c r="E7741">
        <v>13557.2</v>
      </c>
      <c r="F7741">
        <v>13557.2</v>
      </c>
      <c r="G7741">
        <v>6.83</v>
      </c>
      <c r="H7741">
        <v>4</v>
      </c>
    </row>
    <row r="7743" spans="1:8" x14ac:dyDescent="0.35">
      <c r="A7743" t="s">
        <v>245</v>
      </c>
      <c r="B7743">
        <v>2</v>
      </c>
      <c r="C7743" t="s">
        <v>282</v>
      </c>
      <c r="D7743" t="s">
        <v>283</v>
      </c>
      <c r="E7743">
        <v>14965.5</v>
      </c>
      <c r="F7743">
        <v>14965.5</v>
      </c>
      <c r="G7743">
        <v>6.75</v>
      </c>
      <c r="H7743">
        <v>4</v>
      </c>
    </row>
    <row r="7745" spans="1:8" x14ac:dyDescent="0.35">
      <c r="A7745" t="s">
        <v>248</v>
      </c>
      <c r="B7745">
        <v>1</v>
      </c>
      <c r="C7745" t="s">
        <v>282</v>
      </c>
      <c r="D7745" t="s">
        <v>382</v>
      </c>
      <c r="E7745">
        <v>18733.3</v>
      </c>
      <c r="F7745">
        <v>18733.3</v>
      </c>
      <c r="G7745">
        <v>6.72</v>
      </c>
      <c r="H7745">
        <v>4</v>
      </c>
    </row>
    <row r="7747" spans="1:8" x14ac:dyDescent="0.35">
      <c r="A7747" t="s">
        <v>248</v>
      </c>
      <c r="B7747">
        <v>2</v>
      </c>
      <c r="C7747" t="s">
        <v>282</v>
      </c>
      <c r="D7747" t="s">
        <v>283</v>
      </c>
      <c r="E7747">
        <v>19534.400000000001</v>
      </c>
      <c r="F7747">
        <v>19534.400000000001</v>
      </c>
      <c r="G7747">
        <v>6.81</v>
      </c>
      <c r="H7747">
        <v>4</v>
      </c>
    </row>
    <row r="7749" spans="1:8" x14ac:dyDescent="0.35">
      <c r="A7749" t="s">
        <v>251</v>
      </c>
      <c r="B7749">
        <v>1</v>
      </c>
      <c r="C7749" t="s">
        <v>282</v>
      </c>
      <c r="D7749" t="s">
        <v>382</v>
      </c>
      <c r="E7749">
        <v>13294.9</v>
      </c>
      <c r="F7749">
        <v>13294.9</v>
      </c>
      <c r="G7749">
        <v>6.85</v>
      </c>
      <c r="H7749">
        <v>4</v>
      </c>
    </row>
    <row r="7751" spans="1:8" x14ac:dyDescent="0.35">
      <c r="A7751" t="s">
        <v>251</v>
      </c>
      <c r="B7751">
        <v>2</v>
      </c>
      <c r="C7751" t="s">
        <v>282</v>
      </c>
      <c r="D7751" t="s">
        <v>283</v>
      </c>
      <c r="E7751">
        <v>13482.3</v>
      </c>
      <c r="F7751">
        <v>13482.3</v>
      </c>
      <c r="G7751">
        <v>6.84</v>
      </c>
      <c r="H7751">
        <v>4</v>
      </c>
    </row>
    <row r="7753" spans="1:8" x14ac:dyDescent="0.35">
      <c r="A7753" t="s">
        <v>254</v>
      </c>
      <c r="B7753">
        <v>1</v>
      </c>
      <c r="C7753" t="s">
        <v>282</v>
      </c>
      <c r="D7753" t="s">
        <v>382</v>
      </c>
      <c r="E7753">
        <v>18215</v>
      </c>
      <c r="F7753">
        <v>18215</v>
      </c>
      <c r="G7753">
        <v>6.74</v>
      </c>
      <c r="H7753">
        <v>4</v>
      </c>
    </row>
    <row r="7755" spans="1:8" x14ac:dyDescent="0.35">
      <c r="A7755" t="s">
        <v>254</v>
      </c>
      <c r="B7755">
        <v>2</v>
      </c>
      <c r="C7755" t="s">
        <v>282</v>
      </c>
      <c r="D7755" t="s">
        <v>283</v>
      </c>
      <c r="E7755">
        <v>20122.8</v>
      </c>
      <c r="F7755">
        <v>20122.8</v>
      </c>
      <c r="G7755">
        <v>6.78</v>
      </c>
      <c r="H7755">
        <v>4</v>
      </c>
    </row>
    <row r="7757" spans="1:8" x14ac:dyDescent="0.35">
      <c r="A7757" t="s">
        <v>257</v>
      </c>
      <c r="B7757">
        <v>1</v>
      </c>
      <c r="C7757" t="s">
        <v>282</v>
      </c>
      <c r="D7757" t="s">
        <v>382</v>
      </c>
      <c r="E7757">
        <v>15903.8</v>
      </c>
      <c r="F7757">
        <v>15903.8</v>
      </c>
      <c r="G7757">
        <v>6.7</v>
      </c>
      <c r="H7757">
        <v>4</v>
      </c>
    </row>
    <row r="7759" spans="1:8" x14ac:dyDescent="0.35">
      <c r="A7759" t="s">
        <v>257</v>
      </c>
      <c r="B7759">
        <v>2</v>
      </c>
      <c r="C7759" t="s">
        <v>282</v>
      </c>
      <c r="D7759" t="s">
        <v>283</v>
      </c>
      <c r="E7759">
        <v>15627.2</v>
      </c>
      <c r="F7759">
        <v>15627.2</v>
      </c>
      <c r="G7759">
        <v>6.72</v>
      </c>
      <c r="H7759">
        <v>4</v>
      </c>
    </row>
    <row r="7761" spans="1:8" x14ac:dyDescent="0.35">
      <c r="A7761" t="s">
        <v>260</v>
      </c>
      <c r="B7761">
        <v>1</v>
      </c>
      <c r="C7761" t="s">
        <v>282</v>
      </c>
      <c r="D7761" t="s">
        <v>382</v>
      </c>
      <c r="E7761">
        <v>17047.7</v>
      </c>
      <c r="F7761">
        <v>17047.7</v>
      </c>
      <c r="G7761">
        <v>6.79</v>
      </c>
      <c r="H7761">
        <v>4</v>
      </c>
    </row>
    <row r="7763" spans="1:8" x14ac:dyDescent="0.35">
      <c r="A7763" t="s">
        <v>260</v>
      </c>
      <c r="B7763">
        <v>2</v>
      </c>
      <c r="C7763" t="s">
        <v>282</v>
      </c>
      <c r="D7763" t="s">
        <v>283</v>
      </c>
      <c r="E7763">
        <v>18782.5</v>
      </c>
      <c r="F7763">
        <v>18782.5</v>
      </c>
      <c r="G7763">
        <v>6.72</v>
      </c>
      <c r="H7763">
        <v>4</v>
      </c>
    </row>
    <row r="7765" spans="1:8" x14ac:dyDescent="0.35">
      <c r="A7765" t="s">
        <v>263</v>
      </c>
      <c r="B7765">
        <v>1</v>
      </c>
      <c r="C7765" t="s">
        <v>282</v>
      </c>
      <c r="D7765" t="s">
        <v>382</v>
      </c>
      <c r="E7765">
        <v>15706.9</v>
      </c>
      <c r="F7765">
        <v>15706.9</v>
      </c>
      <c r="G7765">
        <v>6.71</v>
      </c>
      <c r="H7765">
        <v>4</v>
      </c>
    </row>
    <row r="7767" spans="1:8" x14ac:dyDescent="0.35">
      <c r="A7767" t="s">
        <v>263</v>
      </c>
      <c r="B7767">
        <v>2</v>
      </c>
      <c r="C7767" t="s">
        <v>282</v>
      </c>
      <c r="D7767" t="s">
        <v>283</v>
      </c>
      <c r="E7767">
        <v>15832.4</v>
      </c>
      <c r="F7767">
        <v>15832.4</v>
      </c>
      <c r="G7767">
        <v>6.71</v>
      </c>
      <c r="H7767">
        <v>4</v>
      </c>
    </row>
    <row r="7769" spans="1:8" x14ac:dyDescent="0.35">
      <c r="A7769" t="s">
        <v>266</v>
      </c>
      <c r="B7769">
        <v>1</v>
      </c>
      <c r="C7769" t="s">
        <v>282</v>
      </c>
      <c r="D7769" t="s">
        <v>382</v>
      </c>
      <c r="E7769">
        <v>20324.099999999999</v>
      </c>
      <c r="F7769">
        <v>20324.099999999999</v>
      </c>
      <c r="G7769">
        <v>6.77</v>
      </c>
      <c r="H7769">
        <v>4</v>
      </c>
    </row>
    <row r="7771" spans="1:8" x14ac:dyDescent="0.35">
      <c r="A7771" t="s">
        <v>266</v>
      </c>
      <c r="B7771">
        <v>2</v>
      </c>
      <c r="C7771" t="s">
        <v>282</v>
      </c>
      <c r="D7771" t="s">
        <v>283</v>
      </c>
      <c r="E7771">
        <v>21943.4</v>
      </c>
      <c r="F7771">
        <v>21943.4</v>
      </c>
      <c r="G7771">
        <v>6.71</v>
      </c>
      <c r="H7771">
        <v>4</v>
      </c>
    </row>
    <row r="7773" spans="1:8" x14ac:dyDescent="0.35">
      <c r="A7773" t="s">
        <v>269</v>
      </c>
      <c r="B7773">
        <v>1</v>
      </c>
      <c r="C7773" t="s">
        <v>282</v>
      </c>
      <c r="D7773" t="s">
        <v>382</v>
      </c>
      <c r="E7773">
        <v>18200.900000000001</v>
      </c>
      <c r="F7773">
        <v>18200.900000000001</v>
      </c>
      <c r="G7773">
        <v>6.74</v>
      </c>
      <c r="H7773">
        <v>4</v>
      </c>
    </row>
    <row r="7775" spans="1:8" x14ac:dyDescent="0.35">
      <c r="A7775" t="s">
        <v>269</v>
      </c>
      <c r="B7775">
        <v>2</v>
      </c>
      <c r="C7775" t="s">
        <v>282</v>
      </c>
      <c r="D7775" t="s">
        <v>283</v>
      </c>
      <c r="E7775">
        <v>20778.099999999999</v>
      </c>
      <c r="F7775">
        <v>20778.099999999999</v>
      </c>
      <c r="G7775">
        <v>6.76</v>
      </c>
      <c r="H7775">
        <v>4</v>
      </c>
    </row>
    <row r="7777" spans="1:10" x14ac:dyDescent="0.35">
      <c r="A7777" t="s">
        <v>383</v>
      </c>
      <c r="B7777" t="s">
        <v>206</v>
      </c>
      <c r="C7777" t="s">
        <v>207</v>
      </c>
    </row>
    <row r="7779" spans="1:10" x14ac:dyDescent="0.35">
      <c r="A7779" t="s">
        <v>209</v>
      </c>
    </row>
    <row r="7781" spans="1:10" x14ac:dyDescent="0.35">
      <c r="A7781" t="s">
        <v>210</v>
      </c>
      <c r="C7781" t="s">
        <v>211</v>
      </c>
      <c r="D7781" t="s">
        <v>212</v>
      </c>
      <c r="E7781" t="s">
        <v>213</v>
      </c>
      <c r="F7781" t="s">
        <v>214</v>
      </c>
      <c r="G7781" t="s">
        <v>215</v>
      </c>
      <c r="H7781" t="s">
        <v>216</v>
      </c>
      <c r="I7781" t="s">
        <v>217</v>
      </c>
      <c r="J7781" t="s">
        <v>218</v>
      </c>
    </row>
    <row r="7783" spans="1:10" x14ac:dyDescent="0.35">
      <c r="A7783" t="s">
        <v>219</v>
      </c>
      <c r="B7783">
        <v>1</v>
      </c>
      <c r="C7783" t="s">
        <v>220</v>
      </c>
      <c r="D7783" t="s">
        <v>221</v>
      </c>
      <c r="E7783" t="s">
        <v>222</v>
      </c>
      <c r="F7783">
        <v>8757.1</v>
      </c>
      <c r="G7783">
        <v>0.67276000000000002</v>
      </c>
      <c r="H7783">
        <v>0.67276000000000002</v>
      </c>
      <c r="I7783" t="s">
        <v>223</v>
      </c>
      <c r="J7783" s="10">
        <v>45525</v>
      </c>
    </row>
    <row r="7785" spans="1:10" x14ac:dyDescent="0.35">
      <c r="A7785" t="s">
        <v>219</v>
      </c>
      <c r="B7785">
        <v>2</v>
      </c>
      <c r="C7785" t="s">
        <v>220</v>
      </c>
      <c r="D7785" t="s">
        <v>224</v>
      </c>
      <c r="E7785" t="s">
        <v>222</v>
      </c>
      <c r="F7785">
        <v>10373.59</v>
      </c>
      <c r="G7785">
        <v>0.24154999999999999</v>
      </c>
      <c r="H7785">
        <v>0.24154999999999999</v>
      </c>
      <c r="I7785" t="s">
        <v>225</v>
      </c>
      <c r="J7785" s="10">
        <v>45647.590277777781</v>
      </c>
    </row>
    <row r="7787" spans="1:10" x14ac:dyDescent="0.35">
      <c r="A7787" t="s">
        <v>219</v>
      </c>
      <c r="B7787">
        <v>3</v>
      </c>
      <c r="C7787" t="s">
        <v>226</v>
      </c>
      <c r="D7787" t="s">
        <v>221</v>
      </c>
      <c r="E7787" t="s">
        <v>222</v>
      </c>
      <c r="F7787">
        <v>7019.22</v>
      </c>
      <c r="G7787">
        <v>0.53924000000000005</v>
      </c>
      <c r="H7787">
        <v>0.53924000000000005</v>
      </c>
      <c r="I7787" t="s">
        <v>223</v>
      </c>
      <c r="J7787" s="10">
        <v>45525</v>
      </c>
    </row>
    <row r="7789" spans="1:10" x14ac:dyDescent="0.35">
      <c r="A7789" t="s">
        <v>219</v>
      </c>
      <c r="B7789">
        <v>4</v>
      </c>
      <c r="C7789" t="s">
        <v>226</v>
      </c>
      <c r="D7789" t="s">
        <v>224</v>
      </c>
      <c r="E7789" t="s">
        <v>222</v>
      </c>
      <c r="F7789">
        <v>10131.76</v>
      </c>
      <c r="G7789">
        <v>0.23591999999999999</v>
      </c>
      <c r="H7789">
        <v>0.23591999999999999</v>
      </c>
      <c r="I7789" t="s">
        <v>225</v>
      </c>
      <c r="J7789" s="10">
        <v>45647.590277777781</v>
      </c>
    </row>
    <row r="7791" spans="1:10" x14ac:dyDescent="0.35">
      <c r="A7791" t="s">
        <v>227</v>
      </c>
      <c r="B7791">
        <v>1</v>
      </c>
      <c r="C7791" t="s">
        <v>220</v>
      </c>
      <c r="D7791" t="s">
        <v>221</v>
      </c>
      <c r="E7791" t="s">
        <v>222</v>
      </c>
      <c r="F7791">
        <v>16860.87</v>
      </c>
      <c r="G7791">
        <v>0.93794</v>
      </c>
      <c r="H7791">
        <v>0.93794</v>
      </c>
      <c r="I7791" t="s">
        <v>228</v>
      </c>
      <c r="J7791" s="10">
        <v>45525</v>
      </c>
    </row>
    <row r="7793" spans="1:10" x14ac:dyDescent="0.35">
      <c r="A7793" t="s">
        <v>227</v>
      </c>
      <c r="B7793">
        <v>2</v>
      </c>
      <c r="C7793" t="s">
        <v>220</v>
      </c>
      <c r="D7793" t="s">
        <v>224</v>
      </c>
      <c r="E7793" t="s">
        <v>222</v>
      </c>
      <c r="F7793">
        <v>14744.55</v>
      </c>
      <c r="G7793">
        <v>0.38146999999999998</v>
      </c>
      <c r="H7793">
        <v>0.38146999999999998</v>
      </c>
      <c r="I7793" t="s">
        <v>229</v>
      </c>
      <c r="J7793" s="10">
        <v>45312.590277777781</v>
      </c>
    </row>
    <row r="7795" spans="1:10" x14ac:dyDescent="0.35">
      <c r="A7795" t="s">
        <v>227</v>
      </c>
      <c r="B7795">
        <v>3</v>
      </c>
      <c r="C7795" t="s">
        <v>226</v>
      </c>
      <c r="D7795" t="s">
        <v>221</v>
      </c>
      <c r="E7795" t="s">
        <v>222</v>
      </c>
      <c r="F7795">
        <v>15351.01</v>
      </c>
      <c r="G7795">
        <v>0.8538</v>
      </c>
      <c r="H7795">
        <v>0.8538</v>
      </c>
      <c r="I7795" t="s">
        <v>228</v>
      </c>
      <c r="J7795" s="10">
        <v>45525</v>
      </c>
    </row>
    <row r="7797" spans="1:10" x14ac:dyDescent="0.35">
      <c r="A7797" t="s">
        <v>227</v>
      </c>
      <c r="B7797">
        <v>4</v>
      </c>
      <c r="C7797" t="s">
        <v>226</v>
      </c>
      <c r="D7797" t="s">
        <v>224</v>
      </c>
      <c r="E7797" t="s">
        <v>222</v>
      </c>
      <c r="F7797">
        <v>14512.95</v>
      </c>
      <c r="G7797">
        <v>0.37547999999999998</v>
      </c>
      <c r="H7797">
        <v>0.37547999999999998</v>
      </c>
      <c r="I7797" t="s">
        <v>229</v>
      </c>
      <c r="J7797" s="10">
        <v>45312.590277777781</v>
      </c>
    </row>
    <row r="7799" spans="1:10" x14ac:dyDescent="0.35">
      <c r="A7799" t="s">
        <v>230</v>
      </c>
      <c r="B7799">
        <v>1</v>
      </c>
      <c r="C7799" t="s">
        <v>220</v>
      </c>
      <c r="D7799" t="s">
        <v>221</v>
      </c>
      <c r="E7799" t="s">
        <v>222</v>
      </c>
      <c r="F7799">
        <v>16650.689999999999</v>
      </c>
      <c r="G7799">
        <v>1.1608099999999999</v>
      </c>
      <c r="H7799">
        <v>1.1608099999999999</v>
      </c>
      <c r="I7799" t="s">
        <v>231</v>
      </c>
      <c r="J7799" s="10">
        <v>45525</v>
      </c>
    </row>
    <row r="7801" spans="1:10" x14ac:dyDescent="0.35">
      <c r="A7801" t="s">
        <v>230</v>
      </c>
      <c r="B7801">
        <v>2</v>
      </c>
      <c r="C7801" t="s">
        <v>220</v>
      </c>
      <c r="D7801" t="s">
        <v>224</v>
      </c>
      <c r="E7801" t="s">
        <v>222</v>
      </c>
      <c r="F7801">
        <v>12118.9</v>
      </c>
      <c r="G7801">
        <v>0.31719000000000003</v>
      </c>
      <c r="H7801">
        <v>0.31719000000000003</v>
      </c>
      <c r="I7801" t="s">
        <v>232</v>
      </c>
      <c r="J7801" s="10">
        <v>45647.590277777781</v>
      </c>
    </row>
    <row r="7803" spans="1:10" x14ac:dyDescent="0.35">
      <c r="A7803" t="s">
        <v>230</v>
      </c>
      <c r="B7803">
        <v>3</v>
      </c>
      <c r="C7803" t="s">
        <v>226</v>
      </c>
      <c r="D7803" t="s">
        <v>221</v>
      </c>
      <c r="E7803" t="s">
        <v>222</v>
      </c>
      <c r="F7803">
        <v>14674.81</v>
      </c>
      <c r="G7803">
        <v>1.0230600000000001</v>
      </c>
      <c r="H7803">
        <v>1.0230600000000001</v>
      </c>
      <c r="I7803" t="s">
        <v>231</v>
      </c>
      <c r="J7803" s="10">
        <v>45525</v>
      </c>
    </row>
    <row r="7805" spans="1:10" x14ac:dyDescent="0.35">
      <c r="A7805" t="s">
        <v>230</v>
      </c>
      <c r="B7805">
        <v>4</v>
      </c>
      <c r="C7805" t="s">
        <v>226</v>
      </c>
      <c r="D7805" t="s">
        <v>224</v>
      </c>
      <c r="E7805" t="s">
        <v>222</v>
      </c>
      <c r="F7805">
        <v>11997.55</v>
      </c>
      <c r="G7805">
        <v>0.31401000000000001</v>
      </c>
      <c r="H7805">
        <v>0.31401000000000001</v>
      </c>
      <c r="I7805" t="s">
        <v>232</v>
      </c>
      <c r="J7805" s="10">
        <v>45647.590277777781</v>
      </c>
    </row>
    <row r="7807" spans="1:10" x14ac:dyDescent="0.35">
      <c r="A7807" t="s">
        <v>233</v>
      </c>
      <c r="B7807">
        <v>1</v>
      </c>
      <c r="C7807" t="s">
        <v>220</v>
      </c>
      <c r="D7807" t="s">
        <v>221</v>
      </c>
      <c r="E7807" t="s">
        <v>222</v>
      </c>
      <c r="F7807">
        <v>16609.66</v>
      </c>
      <c r="G7807">
        <v>0.94284000000000001</v>
      </c>
      <c r="H7807">
        <v>0.94284000000000001</v>
      </c>
      <c r="I7807" t="s">
        <v>234</v>
      </c>
      <c r="J7807" s="10">
        <v>45525</v>
      </c>
    </row>
    <row r="7809" spans="1:10" x14ac:dyDescent="0.35">
      <c r="A7809" t="s">
        <v>233</v>
      </c>
      <c r="B7809">
        <v>2</v>
      </c>
      <c r="C7809" t="s">
        <v>220</v>
      </c>
      <c r="D7809" t="s">
        <v>224</v>
      </c>
      <c r="E7809" t="s">
        <v>222</v>
      </c>
      <c r="F7809">
        <v>12719.55</v>
      </c>
      <c r="G7809">
        <v>0.33246999999999999</v>
      </c>
      <c r="H7809">
        <v>0.33246999999999999</v>
      </c>
      <c r="I7809" t="s">
        <v>235</v>
      </c>
      <c r="J7809" s="10">
        <v>45647.590277777781</v>
      </c>
    </row>
    <row r="7811" spans="1:10" x14ac:dyDescent="0.35">
      <c r="A7811" t="s">
        <v>233</v>
      </c>
      <c r="B7811">
        <v>3</v>
      </c>
      <c r="C7811" t="s">
        <v>226</v>
      </c>
      <c r="D7811" t="s">
        <v>221</v>
      </c>
      <c r="E7811" t="s">
        <v>222</v>
      </c>
      <c r="F7811">
        <v>14761.68</v>
      </c>
      <c r="G7811">
        <v>0.8246</v>
      </c>
      <c r="H7811">
        <v>0.8246</v>
      </c>
      <c r="I7811" t="s">
        <v>234</v>
      </c>
      <c r="J7811" s="10">
        <v>45525</v>
      </c>
    </row>
    <row r="7813" spans="1:10" x14ac:dyDescent="0.35">
      <c r="A7813" t="s">
        <v>233</v>
      </c>
      <c r="B7813">
        <v>4</v>
      </c>
      <c r="C7813" t="s">
        <v>226</v>
      </c>
      <c r="D7813" t="s">
        <v>224</v>
      </c>
      <c r="E7813" t="s">
        <v>222</v>
      </c>
      <c r="F7813">
        <v>12477.64</v>
      </c>
      <c r="G7813">
        <v>0.32615</v>
      </c>
      <c r="H7813">
        <v>0.32615</v>
      </c>
      <c r="I7813" t="s">
        <v>235</v>
      </c>
      <c r="J7813" s="10">
        <v>45647.590277777781</v>
      </c>
    </row>
    <row r="7815" spans="1:10" x14ac:dyDescent="0.35">
      <c r="A7815" t="s">
        <v>236</v>
      </c>
      <c r="B7815">
        <v>1</v>
      </c>
      <c r="C7815" t="s">
        <v>220</v>
      </c>
      <c r="D7815" t="s">
        <v>221</v>
      </c>
      <c r="E7815" t="s">
        <v>222</v>
      </c>
      <c r="F7815">
        <v>17337.62</v>
      </c>
      <c r="G7815">
        <v>1.2152499999999999</v>
      </c>
      <c r="H7815">
        <v>1.2152499999999999</v>
      </c>
      <c r="I7815" t="s">
        <v>237</v>
      </c>
      <c r="J7815" s="10">
        <v>45525</v>
      </c>
    </row>
    <row r="7817" spans="1:10" x14ac:dyDescent="0.35">
      <c r="A7817" t="s">
        <v>236</v>
      </c>
      <c r="B7817">
        <v>2</v>
      </c>
      <c r="C7817" t="s">
        <v>220</v>
      </c>
      <c r="D7817" t="s">
        <v>224</v>
      </c>
      <c r="E7817" t="s">
        <v>222</v>
      </c>
      <c r="F7817">
        <v>13992.69</v>
      </c>
      <c r="G7817">
        <v>0.36823</v>
      </c>
      <c r="H7817">
        <v>0.36823</v>
      </c>
      <c r="I7817" t="s">
        <v>238</v>
      </c>
      <c r="J7817" s="10">
        <v>45647.590277777781</v>
      </c>
    </row>
    <row r="7819" spans="1:10" x14ac:dyDescent="0.35">
      <c r="A7819" t="s">
        <v>236</v>
      </c>
      <c r="B7819">
        <v>3</v>
      </c>
      <c r="C7819" t="s">
        <v>226</v>
      </c>
      <c r="D7819" t="s">
        <v>221</v>
      </c>
      <c r="E7819" t="s">
        <v>222</v>
      </c>
      <c r="F7819">
        <v>15066.63</v>
      </c>
      <c r="G7819">
        <v>1.05606</v>
      </c>
      <c r="H7819">
        <v>1.05606</v>
      </c>
      <c r="I7819" t="s">
        <v>237</v>
      </c>
      <c r="J7819" s="10">
        <v>45525</v>
      </c>
    </row>
    <row r="7821" spans="1:10" x14ac:dyDescent="0.35">
      <c r="A7821" t="s">
        <v>236</v>
      </c>
      <c r="B7821">
        <v>4</v>
      </c>
      <c r="C7821" t="s">
        <v>226</v>
      </c>
      <c r="D7821" t="s">
        <v>224</v>
      </c>
      <c r="E7821" t="s">
        <v>222</v>
      </c>
      <c r="F7821">
        <v>13850.89</v>
      </c>
      <c r="G7821">
        <v>0.36449999999999999</v>
      </c>
      <c r="H7821">
        <v>0.36449999999999999</v>
      </c>
      <c r="I7821" t="s">
        <v>238</v>
      </c>
      <c r="J7821" s="10">
        <v>45647.590277777781</v>
      </c>
    </row>
    <row r="7823" spans="1:10" x14ac:dyDescent="0.35">
      <c r="A7823" t="s">
        <v>239</v>
      </c>
      <c r="B7823">
        <v>1</v>
      </c>
      <c r="C7823" t="s">
        <v>220</v>
      </c>
      <c r="D7823" t="s">
        <v>221</v>
      </c>
      <c r="E7823" t="s">
        <v>222</v>
      </c>
      <c r="F7823">
        <v>14830.64</v>
      </c>
      <c r="G7823">
        <v>0.99678999999999995</v>
      </c>
      <c r="H7823">
        <v>0.99678999999999995</v>
      </c>
      <c r="I7823" t="s">
        <v>240</v>
      </c>
      <c r="J7823" s="10">
        <v>45525</v>
      </c>
    </row>
    <row r="7825" spans="1:10" x14ac:dyDescent="0.35">
      <c r="A7825" t="s">
        <v>239</v>
      </c>
      <c r="B7825">
        <v>2</v>
      </c>
      <c r="C7825" t="s">
        <v>220</v>
      </c>
      <c r="D7825" t="s">
        <v>224</v>
      </c>
      <c r="E7825" t="s">
        <v>222</v>
      </c>
      <c r="F7825">
        <v>7167.48</v>
      </c>
      <c r="G7825">
        <v>0.17979000000000001</v>
      </c>
      <c r="H7825">
        <v>0.17979000000000001</v>
      </c>
      <c r="I7825" t="s">
        <v>241</v>
      </c>
      <c r="J7825" s="10">
        <v>45647.597222222219</v>
      </c>
    </row>
    <row r="7827" spans="1:10" x14ac:dyDescent="0.35">
      <c r="A7827" t="s">
        <v>239</v>
      </c>
      <c r="B7827">
        <v>3</v>
      </c>
      <c r="C7827" t="s">
        <v>226</v>
      </c>
      <c r="D7827" t="s">
        <v>221</v>
      </c>
      <c r="E7827" t="s">
        <v>222</v>
      </c>
      <c r="F7827">
        <v>12576.53</v>
      </c>
      <c r="G7827">
        <v>0.84528000000000003</v>
      </c>
      <c r="H7827">
        <v>0.84528000000000003</v>
      </c>
      <c r="I7827" t="s">
        <v>240</v>
      </c>
      <c r="J7827" s="10">
        <v>45525</v>
      </c>
    </row>
    <row r="7829" spans="1:10" x14ac:dyDescent="0.35">
      <c r="A7829" t="s">
        <v>239</v>
      </c>
      <c r="B7829">
        <v>4</v>
      </c>
      <c r="C7829" t="s">
        <v>226</v>
      </c>
      <c r="D7829" t="s">
        <v>224</v>
      </c>
      <c r="E7829" t="s">
        <v>222</v>
      </c>
      <c r="F7829">
        <v>7017.79</v>
      </c>
      <c r="G7829">
        <v>0.17604</v>
      </c>
      <c r="H7829">
        <v>0.17604</v>
      </c>
      <c r="I7829" t="s">
        <v>241</v>
      </c>
      <c r="J7829" s="10">
        <v>45647.597222222219</v>
      </c>
    </row>
    <row r="7831" spans="1:10" x14ac:dyDescent="0.35">
      <c r="A7831" t="s">
        <v>242</v>
      </c>
      <c r="B7831">
        <v>1</v>
      </c>
      <c r="C7831" t="s">
        <v>220</v>
      </c>
      <c r="D7831" t="s">
        <v>221</v>
      </c>
      <c r="E7831" t="s">
        <v>222</v>
      </c>
      <c r="F7831">
        <v>15893.48</v>
      </c>
      <c r="G7831">
        <v>1.0089399999999999</v>
      </c>
      <c r="H7831">
        <v>1.0089399999999999</v>
      </c>
      <c r="I7831" t="s">
        <v>243</v>
      </c>
      <c r="J7831" s="10">
        <v>45525</v>
      </c>
    </row>
    <row r="7833" spans="1:10" x14ac:dyDescent="0.35">
      <c r="A7833" t="s">
        <v>242</v>
      </c>
      <c r="B7833">
        <v>2</v>
      </c>
      <c r="C7833" t="s">
        <v>220</v>
      </c>
      <c r="D7833" t="s">
        <v>224</v>
      </c>
      <c r="E7833" t="s">
        <v>222</v>
      </c>
      <c r="F7833">
        <v>6174.78</v>
      </c>
      <c r="G7833">
        <v>0.14827000000000001</v>
      </c>
      <c r="H7833">
        <v>0.14827000000000001</v>
      </c>
      <c r="I7833" t="s">
        <v>244</v>
      </c>
      <c r="J7833" s="10">
        <v>45647.590277777781</v>
      </c>
    </row>
    <row r="7835" spans="1:10" x14ac:dyDescent="0.35">
      <c r="A7835" t="s">
        <v>242</v>
      </c>
      <c r="B7835">
        <v>3</v>
      </c>
      <c r="C7835" t="s">
        <v>226</v>
      </c>
      <c r="D7835" t="s">
        <v>221</v>
      </c>
      <c r="E7835" t="s">
        <v>222</v>
      </c>
      <c r="F7835">
        <v>13401.63</v>
      </c>
      <c r="G7835">
        <v>0.83716999999999997</v>
      </c>
      <c r="H7835">
        <v>0.83716999999999997</v>
      </c>
      <c r="I7835" t="s">
        <v>243</v>
      </c>
      <c r="J7835" s="10">
        <v>45525</v>
      </c>
    </row>
    <row r="7837" spans="1:10" x14ac:dyDescent="0.35">
      <c r="A7837" t="s">
        <v>242</v>
      </c>
      <c r="B7837">
        <v>4</v>
      </c>
      <c r="C7837" t="s">
        <v>226</v>
      </c>
      <c r="D7837" t="s">
        <v>224</v>
      </c>
      <c r="E7837" t="s">
        <v>222</v>
      </c>
      <c r="F7837">
        <v>6032.26</v>
      </c>
      <c r="G7837">
        <v>0.14485000000000001</v>
      </c>
      <c r="H7837">
        <v>0.14485000000000001</v>
      </c>
      <c r="I7837" t="s">
        <v>244</v>
      </c>
      <c r="J7837" s="10">
        <v>45647.590277777781</v>
      </c>
    </row>
    <row r="7839" spans="1:10" x14ac:dyDescent="0.35">
      <c r="A7839" t="s">
        <v>245</v>
      </c>
      <c r="B7839">
        <v>1</v>
      </c>
      <c r="C7839" t="s">
        <v>220</v>
      </c>
      <c r="D7839" t="s">
        <v>221</v>
      </c>
      <c r="E7839" t="s">
        <v>222</v>
      </c>
      <c r="F7839">
        <v>16527.28</v>
      </c>
      <c r="G7839">
        <v>0.97035000000000005</v>
      </c>
      <c r="H7839">
        <v>0.97035000000000005</v>
      </c>
      <c r="I7839" t="s">
        <v>246</v>
      </c>
      <c r="J7839" s="10">
        <v>45525</v>
      </c>
    </row>
    <row r="7841" spans="1:10" x14ac:dyDescent="0.35">
      <c r="A7841" t="s">
        <v>245</v>
      </c>
      <c r="B7841">
        <v>2</v>
      </c>
      <c r="C7841" t="s">
        <v>220</v>
      </c>
      <c r="D7841" t="s">
        <v>224</v>
      </c>
      <c r="E7841" t="s">
        <v>222</v>
      </c>
      <c r="F7841">
        <v>7039.26</v>
      </c>
      <c r="G7841">
        <v>0.16911000000000001</v>
      </c>
      <c r="H7841">
        <v>0.16911000000000001</v>
      </c>
      <c r="I7841" t="s">
        <v>247</v>
      </c>
      <c r="J7841" s="10">
        <v>45647.590277777781</v>
      </c>
    </row>
    <row r="7843" spans="1:10" x14ac:dyDescent="0.35">
      <c r="A7843" t="s">
        <v>245</v>
      </c>
      <c r="B7843">
        <v>3</v>
      </c>
      <c r="C7843" t="s">
        <v>226</v>
      </c>
      <c r="D7843" t="s">
        <v>221</v>
      </c>
      <c r="E7843" t="s">
        <v>222</v>
      </c>
      <c r="F7843">
        <v>13720.25</v>
      </c>
      <c r="G7843">
        <v>0.78042999999999996</v>
      </c>
      <c r="H7843">
        <v>0.78042999999999996</v>
      </c>
      <c r="I7843" t="s">
        <v>246</v>
      </c>
      <c r="J7843" s="10">
        <v>45525</v>
      </c>
    </row>
    <row r="7845" spans="1:10" x14ac:dyDescent="0.35">
      <c r="A7845" t="s">
        <v>245</v>
      </c>
      <c r="B7845">
        <v>4</v>
      </c>
      <c r="C7845" t="s">
        <v>226</v>
      </c>
      <c r="D7845" t="s">
        <v>224</v>
      </c>
      <c r="E7845" t="s">
        <v>222</v>
      </c>
      <c r="F7845">
        <v>6865.31</v>
      </c>
      <c r="G7845">
        <v>0.16492999999999999</v>
      </c>
      <c r="H7845">
        <v>0.16492999999999999</v>
      </c>
      <c r="I7845" t="s">
        <v>247</v>
      </c>
      <c r="J7845" s="10">
        <v>45647.590277777781</v>
      </c>
    </row>
    <row r="7847" spans="1:10" x14ac:dyDescent="0.35">
      <c r="A7847" t="s">
        <v>248</v>
      </c>
      <c r="B7847">
        <v>1</v>
      </c>
      <c r="C7847" t="s">
        <v>220</v>
      </c>
      <c r="D7847" t="s">
        <v>221</v>
      </c>
      <c r="E7847" t="s">
        <v>222</v>
      </c>
      <c r="F7847">
        <v>20799.740000000002</v>
      </c>
      <c r="G7847">
        <v>1.3226199999999999</v>
      </c>
      <c r="H7847">
        <v>1.3226199999999999</v>
      </c>
      <c r="I7847" t="s">
        <v>249</v>
      </c>
      <c r="J7847" s="10">
        <v>45525</v>
      </c>
    </row>
    <row r="7849" spans="1:10" x14ac:dyDescent="0.35">
      <c r="A7849" t="s">
        <v>248</v>
      </c>
      <c r="B7849">
        <v>2</v>
      </c>
      <c r="C7849" t="s">
        <v>220</v>
      </c>
      <c r="D7849" t="s">
        <v>224</v>
      </c>
      <c r="E7849" t="s">
        <v>222</v>
      </c>
      <c r="F7849">
        <v>13654.27</v>
      </c>
      <c r="G7849">
        <v>0.37724999999999997</v>
      </c>
      <c r="H7849">
        <v>0.37724999999999997</v>
      </c>
      <c r="I7849" t="s">
        <v>250</v>
      </c>
      <c r="J7849" s="10">
        <v>45312.333333333336</v>
      </c>
    </row>
    <row r="7851" spans="1:10" x14ac:dyDescent="0.35">
      <c r="A7851" t="s">
        <v>248</v>
      </c>
      <c r="B7851">
        <v>3</v>
      </c>
      <c r="C7851" t="s">
        <v>226</v>
      </c>
      <c r="D7851" t="s">
        <v>221</v>
      </c>
      <c r="E7851" t="s">
        <v>222</v>
      </c>
      <c r="F7851">
        <v>17313.25</v>
      </c>
      <c r="G7851">
        <v>1.15154</v>
      </c>
      <c r="H7851">
        <v>1.15154</v>
      </c>
      <c r="I7851" t="s">
        <v>249</v>
      </c>
      <c r="J7851" s="10">
        <v>45525</v>
      </c>
    </row>
    <row r="7853" spans="1:10" x14ac:dyDescent="0.35">
      <c r="A7853" t="s">
        <v>248</v>
      </c>
      <c r="B7853">
        <v>4</v>
      </c>
      <c r="C7853" t="s">
        <v>226</v>
      </c>
      <c r="D7853" t="s">
        <v>224</v>
      </c>
      <c r="E7853" t="s">
        <v>222</v>
      </c>
      <c r="F7853">
        <v>13458.06</v>
      </c>
      <c r="G7853">
        <v>0.37184</v>
      </c>
      <c r="H7853">
        <v>0.37184</v>
      </c>
      <c r="I7853" t="s">
        <v>250</v>
      </c>
      <c r="J7853" s="10">
        <v>45312.333333333336</v>
      </c>
    </row>
    <row r="7855" spans="1:10" x14ac:dyDescent="0.35">
      <c r="A7855" t="s">
        <v>272</v>
      </c>
    </row>
    <row r="7857" spans="1:10" x14ac:dyDescent="0.35">
      <c r="A7857" t="s">
        <v>210</v>
      </c>
      <c r="C7857" t="s">
        <v>273</v>
      </c>
      <c r="D7857" t="s">
        <v>274</v>
      </c>
      <c r="E7857" t="s">
        <v>275</v>
      </c>
      <c r="F7857" t="s">
        <v>276</v>
      </c>
      <c r="G7857" t="s">
        <v>277</v>
      </c>
      <c r="H7857" t="s">
        <v>278</v>
      </c>
    </row>
    <row r="7859" spans="1:10" x14ac:dyDescent="0.35">
      <c r="A7859" t="s">
        <v>219</v>
      </c>
      <c r="B7859">
        <v>1</v>
      </c>
      <c r="C7859" t="s">
        <v>279</v>
      </c>
      <c r="D7859" t="s">
        <v>280</v>
      </c>
      <c r="E7859">
        <v>16045.4</v>
      </c>
      <c r="F7859">
        <v>2.81</v>
      </c>
      <c r="G7859">
        <v>9.6</v>
      </c>
      <c r="H7859">
        <v>10.9</v>
      </c>
      <c r="I7859">
        <v>10.31</v>
      </c>
      <c r="J7859">
        <v>10.93</v>
      </c>
    </row>
    <row r="7861" spans="1:10" x14ac:dyDescent="0.35">
      <c r="A7861" t="s">
        <v>219</v>
      </c>
      <c r="B7861">
        <v>2</v>
      </c>
      <c r="C7861" t="s">
        <v>279</v>
      </c>
      <c r="D7861" t="s">
        <v>281</v>
      </c>
      <c r="E7861">
        <v>12861</v>
      </c>
      <c r="F7861">
        <v>2.81</v>
      </c>
      <c r="G7861">
        <v>9.6</v>
      </c>
      <c r="H7861">
        <v>10.9</v>
      </c>
      <c r="I7861">
        <v>10.31</v>
      </c>
      <c r="J7861">
        <v>10.93</v>
      </c>
    </row>
    <row r="7863" spans="1:10" x14ac:dyDescent="0.35">
      <c r="A7863" t="s">
        <v>219</v>
      </c>
      <c r="B7863">
        <v>1</v>
      </c>
      <c r="C7863" t="s">
        <v>282</v>
      </c>
      <c r="D7863" t="s">
        <v>283</v>
      </c>
      <c r="E7863">
        <v>22101.200000000001</v>
      </c>
      <c r="F7863">
        <v>22101.200000000001</v>
      </c>
      <c r="G7863">
        <v>6.82</v>
      </c>
      <c r="H7863">
        <v>4</v>
      </c>
    </row>
    <row r="7865" spans="1:10" x14ac:dyDescent="0.35">
      <c r="A7865" t="s">
        <v>219</v>
      </c>
      <c r="B7865">
        <v>2</v>
      </c>
      <c r="C7865" t="s">
        <v>282</v>
      </c>
      <c r="D7865" t="s">
        <v>284</v>
      </c>
      <c r="E7865">
        <v>17714.900000000001</v>
      </c>
      <c r="F7865">
        <v>17714.900000000001</v>
      </c>
      <c r="G7865">
        <v>6.76</v>
      </c>
      <c r="H7865">
        <v>4</v>
      </c>
    </row>
    <row r="7867" spans="1:10" x14ac:dyDescent="0.35">
      <c r="A7867" t="s">
        <v>227</v>
      </c>
      <c r="B7867">
        <v>1</v>
      </c>
      <c r="C7867" t="s">
        <v>279</v>
      </c>
      <c r="D7867" t="s">
        <v>280</v>
      </c>
      <c r="E7867">
        <v>22370</v>
      </c>
      <c r="F7867">
        <v>2.81</v>
      </c>
      <c r="G7867">
        <v>9.6</v>
      </c>
      <c r="H7867">
        <v>10.9</v>
      </c>
      <c r="I7867">
        <v>10.31</v>
      </c>
      <c r="J7867">
        <v>10.93</v>
      </c>
    </row>
    <row r="7869" spans="1:10" x14ac:dyDescent="0.35">
      <c r="A7869" t="s">
        <v>227</v>
      </c>
      <c r="B7869">
        <v>2</v>
      </c>
      <c r="C7869" t="s">
        <v>279</v>
      </c>
      <c r="D7869" t="s">
        <v>281</v>
      </c>
      <c r="E7869">
        <v>20363.3</v>
      </c>
      <c r="F7869">
        <v>2.81</v>
      </c>
      <c r="G7869">
        <v>9.6</v>
      </c>
      <c r="H7869">
        <v>10.9</v>
      </c>
      <c r="I7869">
        <v>10.31</v>
      </c>
      <c r="J7869">
        <v>10.93</v>
      </c>
    </row>
    <row r="7871" spans="1:10" x14ac:dyDescent="0.35">
      <c r="A7871" t="s">
        <v>227</v>
      </c>
      <c r="B7871">
        <v>1</v>
      </c>
      <c r="C7871" t="s">
        <v>282</v>
      </c>
      <c r="D7871" t="s">
        <v>283</v>
      </c>
      <c r="E7871">
        <v>30812.799999999999</v>
      </c>
      <c r="F7871">
        <v>30812.799999999999</v>
      </c>
      <c r="G7871">
        <v>6.8</v>
      </c>
      <c r="H7871">
        <v>4</v>
      </c>
    </row>
    <row r="7873" spans="1:10" x14ac:dyDescent="0.35">
      <c r="A7873" t="s">
        <v>227</v>
      </c>
      <c r="B7873">
        <v>2</v>
      </c>
      <c r="C7873" t="s">
        <v>282</v>
      </c>
      <c r="D7873" t="s">
        <v>284</v>
      </c>
      <c r="E7873">
        <v>28048.6</v>
      </c>
      <c r="F7873">
        <v>28048.6</v>
      </c>
      <c r="G7873">
        <v>6.8</v>
      </c>
      <c r="H7873">
        <v>4</v>
      </c>
    </row>
    <row r="7875" spans="1:10" x14ac:dyDescent="0.35">
      <c r="A7875" t="s">
        <v>230</v>
      </c>
      <c r="B7875">
        <v>1</v>
      </c>
      <c r="C7875" t="s">
        <v>279</v>
      </c>
      <c r="D7875" t="s">
        <v>280</v>
      </c>
      <c r="E7875">
        <v>27685.599999999999</v>
      </c>
      <c r="F7875">
        <v>2.81</v>
      </c>
      <c r="G7875">
        <v>9.6</v>
      </c>
      <c r="H7875">
        <v>10.9</v>
      </c>
      <c r="I7875">
        <v>10.31</v>
      </c>
      <c r="J7875">
        <v>10.93</v>
      </c>
    </row>
    <row r="7877" spans="1:10" x14ac:dyDescent="0.35">
      <c r="A7877" t="s">
        <v>230</v>
      </c>
      <c r="B7877">
        <v>2</v>
      </c>
      <c r="C7877" t="s">
        <v>279</v>
      </c>
      <c r="D7877" t="s">
        <v>281</v>
      </c>
      <c r="E7877">
        <v>24400.3</v>
      </c>
      <c r="F7877">
        <v>2.81</v>
      </c>
      <c r="G7877">
        <v>9.6</v>
      </c>
      <c r="H7877">
        <v>10.9</v>
      </c>
      <c r="I7877">
        <v>10.31</v>
      </c>
      <c r="J7877">
        <v>10.93</v>
      </c>
    </row>
    <row r="7879" spans="1:10" x14ac:dyDescent="0.35">
      <c r="A7879" t="s">
        <v>230</v>
      </c>
      <c r="B7879">
        <v>1</v>
      </c>
      <c r="C7879" t="s">
        <v>282</v>
      </c>
      <c r="D7879" t="s">
        <v>283</v>
      </c>
      <c r="E7879">
        <v>38134.5</v>
      </c>
      <c r="F7879">
        <v>38134.5</v>
      </c>
      <c r="G7879">
        <v>6.77</v>
      </c>
      <c r="H7879">
        <v>4</v>
      </c>
    </row>
    <row r="7881" spans="1:10" x14ac:dyDescent="0.35">
      <c r="A7881" t="s">
        <v>230</v>
      </c>
      <c r="B7881">
        <v>2</v>
      </c>
      <c r="C7881" t="s">
        <v>282</v>
      </c>
      <c r="D7881" t="s">
        <v>284</v>
      </c>
      <c r="E7881">
        <v>33609.199999999997</v>
      </c>
      <c r="F7881">
        <v>33609.199999999997</v>
      </c>
      <c r="G7881">
        <v>6.73</v>
      </c>
      <c r="H7881">
        <v>4</v>
      </c>
    </row>
    <row r="7883" spans="1:10" x14ac:dyDescent="0.35">
      <c r="A7883" t="s">
        <v>233</v>
      </c>
      <c r="B7883">
        <v>1</v>
      </c>
      <c r="C7883" t="s">
        <v>279</v>
      </c>
      <c r="D7883" t="s">
        <v>280</v>
      </c>
      <c r="E7883">
        <v>22486.9</v>
      </c>
      <c r="F7883">
        <v>2.81</v>
      </c>
      <c r="G7883">
        <v>9.6</v>
      </c>
      <c r="H7883">
        <v>10.9</v>
      </c>
      <c r="I7883">
        <v>10.31</v>
      </c>
      <c r="J7883">
        <v>10.93</v>
      </c>
    </row>
    <row r="7885" spans="1:10" x14ac:dyDescent="0.35">
      <c r="A7885" t="s">
        <v>233</v>
      </c>
      <c r="B7885">
        <v>2</v>
      </c>
      <c r="C7885" t="s">
        <v>279</v>
      </c>
      <c r="D7885" t="s">
        <v>281</v>
      </c>
      <c r="E7885">
        <v>19666.8</v>
      </c>
      <c r="F7885">
        <v>2.81</v>
      </c>
      <c r="G7885">
        <v>9.6</v>
      </c>
      <c r="H7885">
        <v>10.9</v>
      </c>
      <c r="I7885">
        <v>10.31</v>
      </c>
      <c r="J7885">
        <v>10.93</v>
      </c>
    </row>
    <row r="7887" spans="1:10" x14ac:dyDescent="0.35">
      <c r="A7887" t="s">
        <v>233</v>
      </c>
      <c r="B7887">
        <v>1</v>
      </c>
      <c r="C7887" t="s">
        <v>282</v>
      </c>
      <c r="D7887" t="s">
        <v>283</v>
      </c>
      <c r="E7887">
        <v>30973.8</v>
      </c>
      <c r="F7887">
        <v>30973.8</v>
      </c>
      <c r="G7887">
        <v>6.8</v>
      </c>
      <c r="H7887">
        <v>4</v>
      </c>
    </row>
    <row r="7889" spans="1:10" x14ac:dyDescent="0.35">
      <c r="A7889" t="s">
        <v>233</v>
      </c>
      <c r="B7889">
        <v>2</v>
      </c>
      <c r="C7889" t="s">
        <v>282</v>
      </c>
      <c r="D7889" t="s">
        <v>284</v>
      </c>
      <c r="E7889">
        <v>27089.3</v>
      </c>
      <c r="F7889">
        <v>27089.3</v>
      </c>
      <c r="G7889">
        <v>6.75</v>
      </c>
      <c r="H7889">
        <v>4</v>
      </c>
    </row>
    <row r="7891" spans="1:10" x14ac:dyDescent="0.35">
      <c r="A7891" t="s">
        <v>236</v>
      </c>
      <c r="B7891">
        <v>1</v>
      </c>
      <c r="C7891" t="s">
        <v>279</v>
      </c>
      <c r="D7891" t="s">
        <v>280</v>
      </c>
      <c r="E7891">
        <v>28983.9</v>
      </c>
      <c r="F7891">
        <v>2.81</v>
      </c>
      <c r="G7891">
        <v>9.6</v>
      </c>
      <c r="H7891">
        <v>10.9</v>
      </c>
      <c r="I7891">
        <v>10.31</v>
      </c>
      <c r="J7891">
        <v>10.93</v>
      </c>
    </row>
    <row r="7893" spans="1:10" x14ac:dyDescent="0.35">
      <c r="A7893" t="s">
        <v>236</v>
      </c>
      <c r="B7893">
        <v>2</v>
      </c>
      <c r="C7893" t="s">
        <v>279</v>
      </c>
      <c r="D7893" t="s">
        <v>281</v>
      </c>
      <c r="E7893">
        <v>25187.4</v>
      </c>
      <c r="F7893">
        <v>2.81</v>
      </c>
      <c r="G7893">
        <v>9.6</v>
      </c>
      <c r="H7893">
        <v>10.9</v>
      </c>
      <c r="I7893">
        <v>10.31</v>
      </c>
      <c r="J7893">
        <v>10.93</v>
      </c>
    </row>
    <row r="7895" spans="1:10" x14ac:dyDescent="0.35">
      <c r="A7895" t="s">
        <v>236</v>
      </c>
      <c r="B7895">
        <v>1</v>
      </c>
      <c r="C7895" t="s">
        <v>282</v>
      </c>
      <c r="D7895" t="s">
        <v>283</v>
      </c>
      <c r="E7895">
        <v>39922.800000000003</v>
      </c>
      <c r="F7895">
        <v>39922.800000000003</v>
      </c>
      <c r="G7895">
        <v>6.73</v>
      </c>
      <c r="H7895">
        <v>4</v>
      </c>
    </row>
    <row r="7897" spans="1:10" x14ac:dyDescent="0.35">
      <c r="A7897" t="s">
        <v>236</v>
      </c>
      <c r="B7897">
        <v>2</v>
      </c>
      <c r="C7897" t="s">
        <v>282</v>
      </c>
      <c r="D7897" t="s">
        <v>284</v>
      </c>
      <c r="E7897">
        <v>34693.4</v>
      </c>
      <c r="F7897">
        <v>34693.4</v>
      </c>
      <c r="G7897">
        <v>6.71</v>
      </c>
      <c r="H7897">
        <v>4</v>
      </c>
    </row>
    <row r="7899" spans="1:10" x14ac:dyDescent="0.35">
      <c r="A7899" t="s">
        <v>239</v>
      </c>
      <c r="B7899">
        <v>1</v>
      </c>
      <c r="C7899" t="s">
        <v>279</v>
      </c>
      <c r="D7899" t="s">
        <v>280</v>
      </c>
      <c r="E7899">
        <v>23773.599999999999</v>
      </c>
      <c r="F7899">
        <v>2.81</v>
      </c>
      <c r="G7899">
        <v>9.6</v>
      </c>
      <c r="H7899">
        <v>10.9</v>
      </c>
      <c r="I7899">
        <v>10.31</v>
      </c>
      <c r="J7899">
        <v>10.93</v>
      </c>
    </row>
    <row r="7901" spans="1:10" x14ac:dyDescent="0.35">
      <c r="A7901" t="s">
        <v>239</v>
      </c>
      <c r="B7901">
        <v>2</v>
      </c>
      <c r="C7901" t="s">
        <v>279</v>
      </c>
      <c r="D7901" t="s">
        <v>281</v>
      </c>
      <c r="E7901">
        <v>20160.2</v>
      </c>
      <c r="F7901">
        <v>2.81</v>
      </c>
      <c r="G7901">
        <v>9.6</v>
      </c>
      <c r="H7901">
        <v>10.9</v>
      </c>
      <c r="I7901">
        <v>10.31</v>
      </c>
      <c r="J7901">
        <v>10.93</v>
      </c>
    </row>
    <row r="7903" spans="1:10" x14ac:dyDescent="0.35">
      <c r="A7903" t="s">
        <v>239</v>
      </c>
      <c r="B7903">
        <v>1</v>
      </c>
      <c r="C7903" t="s">
        <v>282</v>
      </c>
      <c r="D7903" t="s">
        <v>283</v>
      </c>
      <c r="E7903">
        <v>32746</v>
      </c>
      <c r="F7903">
        <v>32746</v>
      </c>
      <c r="G7903">
        <v>6.75</v>
      </c>
      <c r="H7903">
        <v>4</v>
      </c>
    </row>
    <row r="7905" spans="1:10" x14ac:dyDescent="0.35">
      <c r="A7905" t="s">
        <v>239</v>
      </c>
      <c r="B7905">
        <v>2</v>
      </c>
      <c r="C7905" t="s">
        <v>282</v>
      </c>
      <c r="D7905" t="s">
        <v>284</v>
      </c>
      <c r="E7905">
        <v>27769</v>
      </c>
      <c r="F7905">
        <v>27769</v>
      </c>
      <c r="G7905">
        <v>6.73</v>
      </c>
      <c r="H7905">
        <v>4</v>
      </c>
    </row>
    <row r="7907" spans="1:10" x14ac:dyDescent="0.35">
      <c r="A7907" t="s">
        <v>242</v>
      </c>
      <c r="B7907">
        <v>1</v>
      </c>
      <c r="C7907" t="s">
        <v>279</v>
      </c>
      <c r="D7907" t="s">
        <v>280</v>
      </c>
      <c r="E7907">
        <v>24063.5</v>
      </c>
      <c r="F7907">
        <v>2.81</v>
      </c>
      <c r="G7907">
        <v>9.6</v>
      </c>
      <c r="H7907">
        <v>10.9</v>
      </c>
      <c r="I7907">
        <v>10.31</v>
      </c>
      <c r="J7907">
        <v>10.93</v>
      </c>
    </row>
    <row r="7909" spans="1:10" x14ac:dyDescent="0.35">
      <c r="A7909" t="s">
        <v>242</v>
      </c>
      <c r="B7909">
        <v>2</v>
      </c>
      <c r="C7909" t="s">
        <v>279</v>
      </c>
      <c r="D7909" t="s">
        <v>281</v>
      </c>
      <c r="E7909">
        <v>19966.599999999999</v>
      </c>
      <c r="F7909">
        <v>2.81</v>
      </c>
      <c r="G7909">
        <v>9.6</v>
      </c>
      <c r="H7909">
        <v>10.9</v>
      </c>
      <c r="I7909">
        <v>10.31</v>
      </c>
      <c r="J7909">
        <v>10.93</v>
      </c>
    </row>
    <row r="7911" spans="1:10" x14ac:dyDescent="0.35">
      <c r="A7911" t="s">
        <v>242</v>
      </c>
      <c r="B7911">
        <v>1</v>
      </c>
      <c r="C7911" t="s">
        <v>282</v>
      </c>
      <c r="D7911" t="s">
        <v>283</v>
      </c>
      <c r="E7911">
        <v>33145.300000000003</v>
      </c>
      <c r="F7911">
        <v>33145.300000000003</v>
      </c>
      <c r="G7911">
        <v>6.75</v>
      </c>
      <c r="H7911">
        <v>4</v>
      </c>
    </row>
    <row r="7913" spans="1:10" x14ac:dyDescent="0.35">
      <c r="A7913" t="s">
        <v>242</v>
      </c>
      <c r="B7913">
        <v>2</v>
      </c>
      <c r="C7913" t="s">
        <v>282</v>
      </c>
      <c r="D7913" t="s">
        <v>284</v>
      </c>
      <c r="E7913">
        <v>27502.3</v>
      </c>
      <c r="F7913">
        <v>27502.3</v>
      </c>
      <c r="G7913">
        <v>6.73</v>
      </c>
      <c r="H7913">
        <v>4</v>
      </c>
    </row>
    <row r="7915" spans="1:10" x14ac:dyDescent="0.35">
      <c r="A7915" t="s">
        <v>245</v>
      </c>
      <c r="B7915">
        <v>1</v>
      </c>
      <c r="C7915" t="s">
        <v>279</v>
      </c>
      <c r="D7915" t="s">
        <v>280</v>
      </c>
      <c r="E7915">
        <v>23143</v>
      </c>
      <c r="F7915">
        <v>2.81</v>
      </c>
      <c r="G7915">
        <v>9.6</v>
      </c>
      <c r="H7915">
        <v>10.9</v>
      </c>
      <c r="I7915">
        <v>10.31</v>
      </c>
      <c r="J7915">
        <v>10.93</v>
      </c>
    </row>
    <row r="7917" spans="1:10" x14ac:dyDescent="0.35">
      <c r="A7917" t="s">
        <v>245</v>
      </c>
      <c r="B7917">
        <v>2</v>
      </c>
      <c r="C7917" t="s">
        <v>279</v>
      </c>
      <c r="D7917" t="s">
        <v>281</v>
      </c>
      <c r="E7917">
        <v>18613.5</v>
      </c>
      <c r="F7917">
        <v>2.81</v>
      </c>
      <c r="G7917">
        <v>9.6</v>
      </c>
      <c r="H7917">
        <v>10.9</v>
      </c>
      <c r="I7917">
        <v>10.31</v>
      </c>
      <c r="J7917">
        <v>10.93</v>
      </c>
    </row>
    <row r="7919" spans="1:10" x14ac:dyDescent="0.35">
      <c r="A7919" t="s">
        <v>245</v>
      </c>
      <c r="B7919">
        <v>1</v>
      </c>
      <c r="C7919" t="s">
        <v>282</v>
      </c>
      <c r="D7919" t="s">
        <v>283</v>
      </c>
      <c r="E7919">
        <v>31877.5</v>
      </c>
      <c r="F7919">
        <v>31877.5</v>
      </c>
      <c r="G7919">
        <v>6.78</v>
      </c>
      <c r="H7919">
        <v>4</v>
      </c>
    </row>
    <row r="7921" spans="1:10" x14ac:dyDescent="0.35">
      <c r="A7921" t="s">
        <v>245</v>
      </c>
      <c r="B7921">
        <v>2</v>
      </c>
      <c r="C7921" t="s">
        <v>282</v>
      </c>
      <c r="D7921" t="s">
        <v>284</v>
      </c>
      <c r="E7921">
        <v>25638.5</v>
      </c>
      <c r="F7921">
        <v>25638.5</v>
      </c>
      <c r="G7921">
        <v>6.79</v>
      </c>
      <c r="H7921">
        <v>4</v>
      </c>
    </row>
    <row r="7923" spans="1:10" x14ac:dyDescent="0.35">
      <c r="A7923" t="s">
        <v>248</v>
      </c>
      <c r="B7923">
        <v>1</v>
      </c>
      <c r="C7923" t="s">
        <v>279</v>
      </c>
      <c r="D7923" t="s">
        <v>280</v>
      </c>
      <c r="E7923">
        <v>31544.7</v>
      </c>
      <c r="F7923">
        <v>2.81</v>
      </c>
      <c r="G7923">
        <v>9.6</v>
      </c>
      <c r="H7923">
        <v>10.9</v>
      </c>
      <c r="I7923">
        <v>10.31</v>
      </c>
      <c r="J7923">
        <v>10.93</v>
      </c>
    </row>
    <row r="7925" spans="1:10" x14ac:dyDescent="0.35">
      <c r="A7925" t="s">
        <v>248</v>
      </c>
      <c r="B7925">
        <v>2</v>
      </c>
      <c r="C7925" t="s">
        <v>279</v>
      </c>
      <c r="D7925" t="s">
        <v>281</v>
      </c>
      <c r="E7925">
        <v>27464.6</v>
      </c>
      <c r="F7925">
        <v>2.81</v>
      </c>
      <c r="G7925">
        <v>9.6</v>
      </c>
      <c r="H7925">
        <v>10.9</v>
      </c>
      <c r="I7925">
        <v>10.31</v>
      </c>
      <c r="J7925">
        <v>10.93</v>
      </c>
    </row>
    <row r="7927" spans="1:10" x14ac:dyDescent="0.35">
      <c r="A7927" t="s">
        <v>248</v>
      </c>
      <c r="B7927">
        <v>1</v>
      </c>
      <c r="C7927" t="s">
        <v>282</v>
      </c>
      <c r="D7927" t="s">
        <v>283</v>
      </c>
      <c r="E7927">
        <v>43450.1</v>
      </c>
      <c r="F7927">
        <v>43450.1</v>
      </c>
      <c r="G7927">
        <v>6.67</v>
      </c>
      <c r="H7927">
        <v>4</v>
      </c>
    </row>
    <row r="7929" spans="1:10" x14ac:dyDescent="0.35">
      <c r="A7929" t="s">
        <v>248</v>
      </c>
      <c r="B7929">
        <v>2</v>
      </c>
      <c r="C7929" t="s">
        <v>282</v>
      </c>
      <c r="D7929" t="s">
        <v>284</v>
      </c>
      <c r="E7929">
        <v>37830</v>
      </c>
      <c r="F7929">
        <v>37830</v>
      </c>
      <c r="G7929">
        <v>6.77</v>
      </c>
      <c r="H7929">
        <v>4</v>
      </c>
    </row>
    <row r="7931" spans="1:10" x14ac:dyDescent="0.35">
      <c r="A7931" t="s">
        <v>285</v>
      </c>
    </row>
    <row r="7933" spans="1:10" x14ac:dyDescent="0.35">
      <c r="A7933" t="s">
        <v>210</v>
      </c>
      <c r="C7933" t="s">
        <v>273</v>
      </c>
      <c r="D7933" t="s">
        <v>274</v>
      </c>
      <c r="E7933" t="s">
        <v>275</v>
      </c>
      <c r="F7933" t="s">
        <v>276</v>
      </c>
      <c r="G7933" t="s">
        <v>277</v>
      </c>
      <c r="H7933" t="s">
        <v>278</v>
      </c>
    </row>
    <row r="7935" spans="1:10" x14ac:dyDescent="0.35">
      <c r="A7935" t="s">
        <v>219</v>
      </c>
      <c r="B7935">
        <v>1</v>
      </c>
      <c r="C7935" t="s">
        <v>282</v>
      </c>
      <c r="D7935" t="s">
        <v>283</v>
      </c>
      <c r="E7935">
        <v>22101.200000000001</v>
      </c>
      <c r="F7935">
        <v>22101.200000000001</v>
      </c>
      <c r="G7935">
        <v>6.82</v>
      </c>
      <c r="H7935">
        <v>4</v>
      </c>
    </row>
    <row r="7937" spans="1:8" x14ac:dyDescent="0.35">
      <c r="A7937" t="s">
        <v>219</v>
      </c>
      <c r="B7937">
        <v>2</v>
      </c>
      <c r="C7937" t="s">
        <v>282</v>
      </c>
      <c r="D7937" t="s">
        <v>284</v>
      </c>
      <c r="E7937">
        <v>17714.900000000001</v>
      </c>
      <c r="F7937">
        <v>17714.900000000001</v>
      </c>
      <c r="G7937">
        <v>6.76</v>
      </c>
      <c r="H7937">
        <v>4</v>
      </c>
    </row>
    <row r="7939" spans="1:8" x14ac:dyDescent="0.35">
      <c r="A7939" t="s">
        <v>227</v>
      </c>
      <c r="B7939">
        <v>1</v>
      </c>
      <c r="C7939" t="s">
        <v>282</v>
      </c>
      <c r="D7939" t="s">
        <v>283</v>
      </c>
      <c r="E7939">
        <v>30812.799999999999</v>
      </c>
      <c r="F7939">
        <v>30812.799999999999</v>
      </c>
      <c r="G7939">
        <v>6.8</v>
      </c>
      <c r="H7939">
        <v>4</v>
      </c>
    </row>
    <row r="7941" spans="1:8" x14ac:dyDescent="0.35">
      <c r="A7941" t="s">
        <v>227</v>
      </c>
      <c r="B7941">
        <v>2</v>
      </c>
      <c r="C7941" t="s">
        <v>282</v>
      </c>
      <c r="D7941" t="s">
        <v>284</v>
      </c>
      <c r="E7941">
        <v>28048.6</v>
      </c>
      <c r="F7941">
        <v>28048.6</v>
      </c>
      <c r="G7941">
        <v>6.8</v>
      </c>
      <c r="H7941">
        <v>4</v>
      </c>
    </row>
    <row r="7943" spans="1:8" x14ac:dyDescent="0.35">
      <c r="A7943" t="s">
        <v>230</v>
      </c>
      <c r="B7943">
        <v>1</v>
      </c>
      <c r="C7943" t="s">
        <v>282</v>
      </c>
      <c r="D7943" t="s">
        <v>283</v>
      </c>
      <c r="E7943">
        <v>38134.5</v>
      </c>
      <c r="F7943">
        <v>38134.5</v>
      </c>
      <c r="G7943">
        <v>6.77</v>
      </c>
      <c r="H7943">
        <v>4</v>
      </c>
    </row>
    <row r="7945" spans="1:8" x14ac:dyDescent="0.35">
      <c r="A7945" t="s">
        <v>230</v>
      </c>
      <c r="B7945">
        <v>2</v>
      </c>
      <c r="C7945" t="s">
        <v>282</v>
      </c>
      <c r="D7945" t="s">
        <v>284</v>
      </c>
      <c r="E7945">
        <v>33609.199999999997</v>
      </c>
      <c r="F7945">
        <v>33609.199999999997</v>
      </c>
      <c r="G7945">
        <v>6.73</v>
      </c>
      <c r="H7945">
        <v>4</v>
      </c>
    </row>
    <row r="7947" spans="1:8" x14ac:dyDescent="0.35">
      <c r="A7947" t="s">
        <v>233</v>
      </c>
      <c r="B7947">
        <v>1</v>
      </c>
      <c r="C7947" t="s">
        <v>282</v>
      </c>
      <c r="D7947" t="s">
        <v>283</v>
      </c>
      <c r="E7947">
        <v>30973.8</v>
      </c>
      <c r="F7947">
        <v>30973.8</v>
      </c>
      <c r="G7947">
        <v>6.8</v>
      </c>
      <c r="H7947">
        <v>4</v>
      </c>
    </row>
    <row r="7949" spans="1:8" x14ac:dyDescent="0.35">
      <c r="A7949" t="s">
        <v>233</v>
      </c>
      <c r="B7949">
        <v>2</v>
      </c>
      <c r="C7949" t="s">
        <v>282</v>
      </c>
      <c r="D7949" t="s">
        <v>284</v>
      </c>
      <c r="E7949">
        <v>27089.3</v>
      </c>
      <c r="F7949">
        <v>27089.3</v>
      </c>
      <c r="G7949">
        <v>6.75</v>
      </c>
      <c r="H7949">
        <v>4</v>
      </c>
    </row>
    <row r="7951" spans="1:8" x14ac:dyDescent="0.35">
      <c r="A7951" t="s">
        <v>236</v>
      </c>
      <c r="B7951">
        <v>1</v>
      </c>
      <c r="C7951" t="s">
        <v>282</v>
      </c>
      <c r="D7951" t="s">
        <v>283</v>
      </c>
      <c r="E7951">
        <v>39922.800000000003</v>
      </c>
      <c r="F7951">
        <v>39922.800000000003</v>
      </c>
      <c r="G7951">
        <v>6.73</v>
      </c>
      <c r="H7951">
        <v>4</v>
      </c>
    </row>
    <row r="7953" spans="1:8" x14ac:dyDescent="0.35">
      <c r="A7953" t="s">
        <v>236</v>
      </c>
      <c r="B7953">
        <v>2</v>
      </c>
      <c r="C7953" t="s">
        <v>282</v>
      </c>
      <c r="D7953" t="s">
        <v>284</v>
      </c>
      <c r="E7953">
        <v>34693.4</v>
      </c>
      <c r="F7953">
        <v>34693.4</v>
      </c>
      <c r="G7953">
        <v>6.71</v>
      </c>
      <c r="H7953">
        <v>4</v>
      </c>
    </row>
    <row r="7955" spans="1:8" x14ac:dyDescent="0.35">
      <c r="A7955" t="s">
        <v>239</v>
      </c>
      <c r="B7955">
        <v>1</v>
      </c>
      <c r="C7955" t="s">
        <v>282</v>
      </c>
      <c r="D7955" t="s">
        <v>283</v>
      </c>
      <c r="E7955">
        <v>32746</v>
      </c>
      <c r="F7955">
        <v>32746</v>
      </c>
      <c r="G7955">
        <v>6.75</v>
      </c>
      <c r="H7955">
        <v>4</v>
      </c>
    </row>
    <row r="7957" spans="1:8" x14ac:dyDescent="0.35">
      <c r="A7957" t="s">
        <v>239</v>
      </c>
      <c r="B7957">
        <v>2</v>
      </c>
      <c r="C7957" t="s">
        <v>282</v>
      </c>
      <c r="D7957" t="s">
        <v>284</v>
      </c>
      <c r="E7957">
        <v>27769</v>
      </c>
      <c r="F7957">
        <v>27769</v>
      </c>
      <c r="G7957">
        <v>6.73</v>
      </c>
      <c r="H7957">
        <v>4</v>
      </c>
    </row>
    <row r="7959" spans="1:8" x14ac:dyDescent="0.35">
      <c r="A7959" t="s">
        <v>242</v>
      </c>
      <c r="B7959">
        <v>1</v>
      </c>
      <c r="C7959" t="s">
        <v>282</v>
      </c>
      <c r="D7959" t="s">
        <v>283</v>
      </c>
      <c r="E7959">
        <v>33145.300000000003</v>
      </c>
      <c r="F7959">
        <v>33145.300000000003</v>
      </c>
      <c r="G7959">
        <v>6.75</v>
      </c>
      <c r="H7959">
        <v>4</v>
      </c>
    </row>
    <row r="7961" spans="1:8" x14ac:dyDescent="0.35">
      <c r="A7961" t="s">
        <v>242</v>
      </c>
      <c r="B7961">
        <v>2</v>
      </c>
      <c r="C7961" t="s">
        <v>282</v>
      </c>
      <c r="D7961" t="s">
        <v>284</v>
      </c>
      <c r="E7961">
        <v>27502.3</v>
      </c>
      <c r="F7961">
        <v>27502.3</v>
      </c>
      <c r="G7961">
        <v>6.73</v>
      </c>
      <c r="H7961">
        <v>4</v>
      </c>
    </row>
    <row r="7963" spans="1:8" x14ac:dyDescent="0.35">
      <c r="A7963" t="s">
        <v>245</v>
      </c>
      <c r="B7963">
        <v>1</v>
      </c>
      <c r="C7963" t="s">
        <v>282</v>
      </c>
      <c r="D7963" t="s">
        <v>283</v>
      </c>
      <c r="E7963">
        <v>31877.5</v>
      </c>
      <c r="F7963">
        <v>31877.5</v>
      </c>
      <c r="G7963">
        <v>6.78</v>
      </c>
      <c r="H7963">
        <v>4</v>
      </c>
    </row>
    <row r="7965" spans="1:8" x14ac:dyDescent="0.35">
      <c r="A7965" t="s">
        <v>245</v>
      </c>
      <c r="B7965">
        <v>2</v>
      </c>
      <c r="C7965" t="s">
        <v>282</v>
      </c>
      <c r="D7965" t="s">
        <v>284</v>
      </c>
      <c r="E7965">
        <v>25638.5</v>
      </c>
      <c r="F7965">
        <v>25638.5</v>
      </c>
      <c r="G7965">
        <v>6.79</v>
      </c>
      <c r="H7965">
        <v>4</v>
      </c>
    </row>
    <row r="7967" spans="1:8" x14ac:dyDescent="0.35">
      <c r="A7967" t="s">
        <v>248</v>
      </c>
      <c r="B7967">
        <v>1</v>
      </c>
      <c r="C7967" t="s">
        <v>282</v>
      </c>
      <c r="D7967" t="s">
        <v>283</v>
      </c>
      <c r="E7967">
        <v>43450.1</v>
      </c>
      <c r="F7967">
        <v>43450.1</v>
      </c>
      <c r="G7967">
        <v>6.67</v>
      </c>
      <c r="H7967">
        <v>4</v>
      </c>
    </row>
    <row r="7969" spans="1:10" x14ac:dyDescent="0.35">
      <c r="A7969" t="s">
        <v>248</v>
      </c>
      <c r="B7969">
        <v>2</v>
      </c>
      <c r="C7969" t="s">
        <v>282</v>
      </c>
      <c r="D7969" t="s">
        <v>284</v>
      </c>
      <c r="E7969">
        <v>37830</v>
      </c>
      <c r="F7969">
        <v>37830</v>
      </c>
      <c r="G7969">
        <v>6.77</v>
      </c>
      <c r="H7969">
        <v>4</v>
      </c>
    </row>
    <row r="7971" spans="1:10" x14ac:dyDescent="0.35">
      <c r="A7971" t="s">
        <v>383</v>
      </c>
      <c r="B7971" t="s">
        <v>286</v>
      </c>
      <c r="C7971" t="s">
        <v>287</v>
      </c>
    </row>
    <row r="7973" spans="1:10" x14ac:dyDescent="0.35">
      <c r="A7973" t="s">
        <v>209</v>
      </c>
    </row>
    <row r="7975" spans="1:10" x14ac:dyDescent="0.35">
      <c r="A7975" t="s">
        <v>210</v>
      </c>
      <c r="C7975" t="s">
        <v>211</v>
      </c>
      <c r="D7975" t="s">
        <v>212</v>
      </c>
      <c r="E7975" t="s">
        <v>213</v>
      </c>
      <c r="F7975" t="s">
        <v>214</v>
      </c>
      <c r="G7975" t="s">
        <v>215</v>
      </c>
      <c r="H7975" t="s">
        <v>216</v>
      </c>
      <c r="I7975" t="s">
        <v>217</v>
      </c>
      <c r="J7975" t="s">
        <v>218</v>
      </c>
    </row>
    <row r="7977" spans="1:10" x14ac:dyDescent="0.35">
      <c r="A7977" t="s">
        <v>219</v>
      </c>
      <c r="B7977">
        <v>1</v>
      </c>
      <c r="C7977" t="s">
        <v>220</v>
      </c>
      <c r="D7977" t="s">
        <v>221</v>
      </c>
      <c r="E7977" t="s">
        <v>222</v>
      </c>
      <c r="F7977">
        <v>8725.7900000000009</v>
      </c>
      <c r="G7977">
        <v>0.67035</v>
      </c>
      <c r="H7977">
        <v>0.67035</v>
      </c>
      <c r="I7977" t="s">
        <v>223</v>
      </c>
      <c r="J7977" s="10">
        <v>45525</v>
      </c>
    </row>
    <row r="7979" spans="1:10" x14ac:dyDescent="0.35">
      <c r="A7979" t="s">
        <v>219</v>
      </c>
      <c r="B7979">
        <v>2</v>
      </c>
      <c r="C7979" t="s">
        <v>220</v>
      </c>
      <c r="D7979" t="s">
        <v>224</v>
      </c>
      <c r="E7979" t="s">
        <v>222</v>
      </c>
      <c r="F7979">
        <v>10249.24</v>
      </c>
      <c r="G7979">
        <v>0.23865</v>
      </c>
      <c r="H7979">
        <v>0.23865</v>
      </c>
      <c r="I7979" t="s">
        <v>225</v>
      </c>
      <c r="J7979" s="10">
        <v>45647.590277777781</v>
      </c>
    </row>
    <row r="7981" spans="1:10" x14ac:dyDescent="0.35">
      <c r="A7981" t="s">
        <v>219</v>
      </c>
      <c r="B7981">
        <v>3</v>
      </c>
      <c r="C7981" t="s">
        <v>226</v>
      </c>
      <c r="D7981" t="s">
        <v>221</v>
      </c>
      <c r="E7981" t="s">
        <v>222</v>
      </c>
      <c r="F7981">
        <v>6983.28</v>
      </c>
      <c r="G7981">
        <v>0.53647999999999996</v>
      </c>
      <c r="H7981">
        <v>0.53647999999999996</v>
      </c>
      <c r="I7981" t="s">
        <v>223</v>
      </c>
      <c r="J7981" s="10">
        <v>45525</v>
      </c>
    </row>
    <row r="7983" spans="1:10" x14ac:dyDescent="0.35">
      <c r="A7983" t="s">
        <v>219</v>
      </c>
      <c r="B7983">
        <v>4</v>
      </c>
      <c r="C7983" t="s">
        <v>226</v>
      </c>
      <c r="D7983" t="s">
        <v>224</v>
      </c>
      <c r="E7983" t="s">
        <v>222</v>
      </c>
      <c r="F7983">
        <v>10035.459999999999</v>
      </c>
      <c r="G7983">
        <v>0.23368</v>
      </c>
      <c r="H7983">
        <v>0.23368</v>
      </c>
      <c r="I7983" t="s">
        <v>225</v>
      </c>
      <c r="J7983" s="10">
        <v>45647.590277777781</v>
      </c>
    </row>
    <row r="7985" spans="1:10" x14ac:dyDescent="0.35">
      <c r="A7985" t="s">
        <v>227</v>
      </c>
      <c r="B7985">
        <v>1</v>
      </c>
      <c r="C7985" t="s">
        <v>220</v>
      </c>
      <c r="D7985" t="s">
        <v>221</v>
      </c>
      <c r="E7985" t="s">
        <v>222</v>
      </c>
      <c r="F7985">
        <v>16771.54</v>
      </c>
      <c r="G7985">
        <v>0.93308000000000002</v>
      </c>
      <c r="H7985">
        <v>0.93308000000000002</v>
      </c>
      <c r="I7985" t="s">
        <v>228</v>
      </c>
      <c r="J7985" s="10">
        <v>45525</v>
      </c>
    </row>
    <row r="7987" spans="1:10" x14ac:dyDescent="0.35">
      <c r="A7987" t="s">
        <v>227</v>
      </c>
      <c r="B7987">
        <v>2</v>
      </c>
      <c r="C7987" t="s">
        <v>220</v>
      </c>
      <c r="D7987" t="s">
        <v>224</v>
      </c>
      <c r="E7987" t="s">
        <v>222</v>
      </c>
      <c r="F7987">
        <v>14640.43</v>
      </c>
      <c r="G7987">
        <v>0.37877</v>
      </c>
      <c r="H7987">
        <v>0.37877</v>
      </c>
      <c r="I7987" t="s">
        <v>229</v>
      </c>
      <c r="J7987" s="10">
        <v>45312.590277777781</v>
      </c>
    </row>
    <row r="7989" spans="1:10" x14ac:dyDescent="0.35">
      <c r="A7989" t="s">
        <v>227</v>
      </c>
      <c r="B7989">
        <v>3</v>
      </c>
      <c r="C7989" t="s">
        <v>226</v>
      </c>
      <c r="D7989" t="s">
        <v>221</v>
      </c>
      <c r="E7989" t="s">
        <v>222</v>
      </c>
      <c r="F7989">
        <v>15272.2</v>
      </c>
      <c r="G7989">
        <v>0.84936999999999996</v>
      </c>
      <c r="H7989">
        <v>0.84936999999999996</v>
      </c>
      <c r="I7989" t="s">
        <v>228</v>
      </c>
      <c r="J7989" s="10">
        <v>45525</v>
      </c>
    </row>
    <row r="7991" spans="1:10" x14ac:dyDescent="0.35">
      <c r="A7991" t="s">
        <v>227</v>
      </c>
      <c r="B7991">
        <v>4</v>
      </c>
      <c r="C7991" t="s">
        <v>226</v>
      </c>
      <c r="D7991" t="s">
        <v>224</v>
      </c>
      <c r="E7991" t="s">
        <v>222</v>
      </c>
      <c r="F7991">
        <v>14436.87</v>
      </c>
      <c r="G7991">
        <v>0.37351000000000001</v>
      </c>
      <c r="H7991">
        <v>0.37351000000000001</v>
      </c>
      <c r="I7991" t="s">
        <v>229</v>
      </c>
      <c r="J7991" s="10">
        <v>45312.590277777781</v>
      </c>
    </row>
    <row r="7993" spans="1:10" x14ac:dyDescent="0.35">
      <c r="A7993" t="s">
        <v>230</v>
      </c>
      <c r="B7993">
        <v>1</v>
      </c>
      <c r="C7993" t="s">
        <v>220</v>
      </c>
      <c r="D7993" t="s">
        <v>221</v>
      </c>
      <c r="E7993" t="s">
        <v>222</v>
      </c>
      <c r="F7993">
        <v>16607.900000000001</v>
      </c>
      <c r="G7993">
        <v>1.1578299999999999</v>
      </c>
      <c r="H7993">
        <v>1.1578299999999999</v>
      </c>
      <c r="I7993" t="s">
        <v>231</v>
      </c>
      <c r="J7993" s="10">
        <v>45525</v>
      </c>
    </row>
    <row r="7995" spans="1:10" x14ac:dyDescent="0.35">
      <c r="A7995" t="s">
        <v>230</v>
      </c>
      <c r="B7995">
        <v>2</v>
      </c>
      <c r="C7995" t="s">
        <v>220</v>
      </c>
      <c r="D7995" t="s">
        <v>224</v>
      </c>
      <c r="E7995" t="s">
        <v>222</v>
      </c>
      <c r="F7995">
        <v>12058.04</v>
      </c>
      <c r="G7995">
        <v>0.31559999999999999</v>
      </c>
      <c r="H7995">
        <v>0.31559999999999999</v>
      </c>
      <c r="I7995" t="s">
        <v>232</v>
      </c>
      <c r="J7995" s="10">
        <v>45647.590277777781</v>
      </c>
    </row>
    <row r="7997" spans="1:10" x14ac:dyDescent="0.35">
      <c r="A7997" t="s">
        <v>230</v>
      </c>
      <c r="B7997">
        <v>3</v>
      </c>
      <c r="C7997" t="s">
        <v>226</v>
      </c>
      <c r="D7997" t="s">
        <v>221</v>
      </c>
      <c r="E7997" t="s">
        <v>222</v>
      </c>
      <c r="F7997">
        <v>14636.98</v>
      </c>
      <c r="G7997">
        <v>1.0204200000000001</v>
      </c>
      <c r="H7997">
        <v>1.0204200000000001</v>
      </c>
      <c r="I7997" t="s">
        <v>231</v>
      </c>
      <c r="J7997" s="10">
        <v>45525</v>
      </c>
    </row>
    <row r="7999" spans="1:10" x14ac:dyDescent="0.35">
      <c r="A7999" t="s">
        <v>230</v>
      </c>
      <c r="B7999">
        <v>4</v>
      </c>
      <c r="C7999" t="s">
        <v>226</v>
      </c>
      <c r="D7999" t="s">
        <v>224</v>
      </c>
      <c r="E7999" t="s">
        <v>222</v>
      </c>
      <c r="F7999">
        <v>11952.53</v>
      </c>
      <c r="G7999">
        <v>0.31283</v>
      </c>
      <c r="H7999">
        <v>0.31283</v>
      </c>
      <c r="I7999" t="s">
        <v>232</v>
      </c>
      <c r="J7999" s="10">
        <v>45647.590277777781</v>
      </c>
    </row>
    <row r="8001" spans="1:10" x14ac:dyDescent="0.35">
      <c r="A8001" t="s">
        <v>233</v>
      </c>
      <c r="B8001">
        <v>1</v>
      </c>
      <c r="C8001" t="s">
        <v>220</v>
      </c>
      <c r="D8001" t="s">
        <v>221</v>
      </c>
      <c r="E8001" t="s">
        <v>222</v>
      </c>
      <c r="F8001">
        <v>16476.75</v>
      </c>
      <c r="G8001">
        <v>0.93567999999999996</v>
      </c>
      <c r="H8001">
        <v>0.93567999999999996</v>
      </c>
      <c r="I8001" t="s">
        <v>234</v>
      </c>
      <c r="J8001" s="10">
        <v>45525</v>
      </c>
    </row>
    <row r="8003" spans="1:10" x14ac:dyDescent="0.35">
      <c r="A8003" t="s">
        <v>233</v>
      </c>
      <c r="B8003">
        <v>2</v>
      </c>
      <c r="C8003" t="s">
        <v>220</v>
      </c>
      <c r="D8003" t="s">
        <v>224</v>
      </c>
      <c r="E8003" t="s">
        <v>222</v>
      </c>
      <c r="F8003">
        <v>12621.11</v>
      </c>
      <c r="G8003">
        <v>0.32990000000000003</v>
      </c>
      <c r="H8003">
        <v>0.32990000000000003</v>
      </c>
      <c r="I8003" t="s">
        <v>235</v>
      </c>
      <c r="J8003" s="10">
        <v>45647.590277777781</v>
      </c>
    </row>
    <row r="8005" spans="1:10" x14ac:dyDescent="0.35">
      <c r="A8005" t="s">
        <v>233</v>
      </c>
      <c r="B8005">
        <v>3</v>
      </c>
      <c r="C8005" t="s">
        <v>226</v>
      </c>
      <c r="D8005" t="s">
        <v>221</v>
      </c>
      <c r="E8005" t="s">
        <v>222</v>
      </c>
      <c r="F8005">
        <v>14641.84</v>
      </c>
      <c r="G8005">
        <v>0.81779000000000002</v>
      </c>
      <c r="H8005">
        <v>0.81779000000000002</v>
      </c>
      <c r="I8005" t="s">
        <v>234</v>
      </c>
      <c r="J8005" s="10">
        <v>45525</v>
      </c>
    </row>
    <row r="8007" spans="1:10" x14ac:dyDescent="0.35">
      <c r="A8007" t="s">
        <v>233</v>
      </c>
      <c r="B8007">
        <v>4</v>
      </c>
      <c r="C8007" t="s">
        <v>226</v>
      </c>
      <c r="D8007" t="s">
        <v>224</v>
      </c>
      <c r="E8007" t="s">
        <v>222</v>
      </c>
      <c r="F8007">
        <v>12407.86</v>
      </c>
      <c r="G8007">
        <v>0.32433000000000001</v>
      </c>
      <c r="H8007">
        <v>0.32433000000000001</v>
      </c>
      <c r="I8007" t="s">
        <v>235</v>
      </c>
      <c r="J8007" s="10">
        <v>45647.590277777781</v>
      </c>
    </row>
    <row r="8009" spans="1:10" x14ac:dyDescent="0.35">
      <c r="A8009" t="s">
        <v>236</v>
      </c>
      <c r="B8009">
        <v>1</v>
      </c>
      <c r="C8009" t="s">
        <v>220</v>
      </c>
      <c r="D8009" t="s">
        <v>221</v>
      </c>
      <c r="E8009" t="s">
        <v>222</v>
      </c>
      <c r="F8009">
        <v>17296.38</v>
      </c>
      <c r="G8009">
        <v>1.21235</v>
      </c>
      <c r="H8009">
        <v>1.21235</v>
      </c>
      <c r="I8009" t="s">
        <v>237</v>
      </c>
      <c r="J8009" s="10">
        <v>45525</v>
      </c>
    </row>
    <row r="8011" spans="1:10" x14ac:dyDescent="0.35">
      <c r="A8011" t="s">
        <v>236</v>
      </c>
      <c r="B8011">
        <v>2</v>
      </c>
      <c r="C8011" t="s">
        <v>220</v>
      </c>
      <c r="D8011" t="s">
        <v>224</v>
      </c>
      <c r="E8011" t="s">
        <v>222</v>
      </c>
      <c r="F8011">
        <v>13921.39</v>
      </c>
      <c r="G8011">
        <v>0.36635000000000001</v>
      </c>
      <c r="H8011">
        <v>0.36635000000000001</v>
      </c>
      <c r="I8011" t="s">
        <v>238</v>
      </c>
      <c r="J8011" s="10">
        <v>45647.590277777781</v>
      </c>
    </row>
    <row r="8013" spans="1:10" x14ac:dyDescent="0.35">
      <c r="A8013" t="s">
        <v>236</v>
      </c>
      <c r="B8013">
        <v>3</v>
      </c>
      <c r="C8013" t="s">
        <v>226</v>
      </c>
      <c r="D8013" t="s">
        <v>221</v>
      </c>
      <c r="E8013" t="s">
        <v>222</v>
      </c>
      <c r="F8013">
        <v>15029.83</v>
      </c>
      <c r="G8013">
        <v>1.05348</v>
      </c>
      <c r="H8013">
        <v>1.05348</v>
      </c>
      <c r="I8013" t="s">
        <v>237</v>
      </c>
      <c r="J8013" s="10">
        <v>45525</v>
      </c>
    </row>
    <row r="8015" spans="1:10" x14ac:dyDescent="0.35">
      <c r="A8015" t="s">
        <v>236</v>
      </c>
      <c r="B8015">
        <v>4</v>
      </c>
      <c r="C8015" t="s">
        <v>226</v>
      </c>
      <c r="D8015" t="s">
        <v>224</v>
      </c>
      <c r="E8015" t="s">
        <v>222</v>
      </c>
      <c r="F8015">
        <v>13798.07</v>
      </c>
      <c r="G8015">
        <v>0.36310999999999999</v>
      </c>
      <c r="H8015">
        <v>0.36310999999999999</v>
      </c>
      <c r="I8015" t="s">
        <v>238</v>
      </c>
      <c r="J8015" s="10">
        <v>45647.590277777781</v>
      </c>
    </row>
    <row r="8017" spans="1:10" x14ac:dyDescent="0.35">
      <c r="A8017" t="s">
        <v>239</v>
      </c>
      <c r="B8017">
        <v>1</v>
      </c>
      <c r="C8017" t="s">
        <v>220</v>
      </c>
      <c r="D8017" t="s">
        <v>221</v>
      </c>
      <c r="E8017" t="s">
        <v>222</v>
      </c>
      <c r="F8017">
        <v>14728.32</v>
      </c>
      <c r="G8017">
        <v>0.98990999999999996</v>
      </c>
      <c r="H8017">
        <v>0.98990999999999996</v>
      </c>
      <c r="I8017" t="s">
        <v>240</v>
      </c>
      <c r="J8017" s="10">
        <v>45525</v>
      </c>
    </row>
    <row r="8019" spans="1:10" x14ac:dyDescent="0.35">
      <c r="A8019" t="s">
        <v>239</v>
      </c>
      <c r="B8019">
        <v>2</v>
      </c>
      <c r="C8019" t="s">
        <v>220</v>
      </c>
      <c r="D8019" t="s">
        <v>224</v>
      </c>
      <c r="E8019" t="s">
        <v>222</v>
      </c>
      <c r="F8019">
        <v>7098.61</v>
      </c>
      <c r="G8019">
        <v>0.17806</v>
      </c>
      <c r="H8019">
        <v>0.17806</v>
      </c>
      <c r="I8019" t="s">
        <v>241</v>
      </c>
      <c r="J8019" s="10">
        <v>45647.597222222219</v>
      </c>
    </row>
    <row r="8021" spans="1:10" x14ac:dyDescent="0.35">
      <c r="A8021" t="s">
        <v>239</v>
      </c>
      <c r="B8021">
        <v>3</v>
      </c>
      <c r="C8021" t="s">
        <v>226</v>
      </c>
      <c r="D8021" t="s">
        <v>221</v>
      </c>
      <c r="E8021" t="s">
        <v>222</v>
      </c>
      <c r="F8021">
        <v>12481</v>
      </c>
      <c r="G8021">
        <v>0.83886000000000005</v>
      </c>
      <c r="H8021">
        <v>0.83886000000000005</v>
      </c>
      <c r="I8021" t="s">
        <v>240</v>
      </c>
      <c r="J8021" s="10">
        <v>45525</v>
      </c>
    </row>
    <row r="8023" spans="1:10" x14ac:dyDescent="0.35">
      <c r="A8023" t="s">
        <v>239</v>
      </c>
      <c r="B8023">
        <v>4</v>
      </c>
      <c r="C8023" t="s">
        <v>226</v>
      </c>
      <c r="D8023" t="s">
        <v>224</v>
      </c>
      <c r="E8023" t="s">
        <v>222</v>
      </c>
      <c r="F8023">
        <v>6966.89</v>
      </c>
      <c r="G8023">
        <v>0.17476</v>
      </c>
      <c r="H8023">
        <v>0.17476</v>
      </c>
      <c r="I8023" t="s">
        <v>241</v>
      </c>
      <c r="J8023" s="10">
        <v>45647.590277777781</v>
      </c>
    </row>
    <row r="8025" spans="1:10" x14ac:dyDescent="0.35">
      <c r="A8025" t="s">
        <v>242</v>
      </c>
      <c r="B8025">
        <v>1</v>
      </c>
      <c r="C8025" t="s">
        <v>220</v>
      </c>
      <c r="D8025" t="s">
        <v>221</v>
      </c>
      <c r="E8025" t="s">
        <v>222</v>
      </c>
      <c r="F8025">
        <v>15776.25</v>
      </c>
      <c r="G8025">
        <v>1.0012300000000001</v>
      </c>
      <c r="H8025">
        <v>1.0012300000000001</v>
      </c>
      <c r="I8025" t="s">
        <v>243</v>
      </c>
      <c r="J8025" s="10">
        <v>45525</v>
      </c>
    </row>
    <row r="8027" spans="1:10" x14ac:dyDescent="0.35">
      <c r="A8027" t="s">
        <v>242</v>
      </c>
      <c r="B8027">
        <v>2</v>
      </c>
      <c r="C8027" t="s">
        <v>220</v>
      </c>
      <c r="D8027" t="s">
        <v>224</v>
      </c>
      <c r="E8027" t="s">
        <v>222</v>
      </c>
      <c r="F8027">
        <v>6101.66</v>
      </c>
      <c r="G8027">
        <v>0.14651</v>
      </c>
      <c r="H8027">
        <v>0.14651</v>
      </c>
      <c r="I8027" t="s">
        <v>244</v>
      </c>
      <c r="J8027" s="10">
        <v>45647.590277777781</v>
      </c>
    </row>
    <row r="8029" spans="1:10" x14ac:dyDescent="0.35">
      <c r="A8029" t="s">
        <v>242</v>
      </c>
      <c r="B8029">
        <v>3</v>
      </c>
      <c r="C8029" t="s">
        <v>226</v>
      </c>
      <c r="D8029" t="s">
        <v>221</v>
      </c>
      <c r="E8029" t="s">
        <v>222</v>
      </c>
      <c r="F8029">
        <v>13288.43</v>
      </c>
      <c r="G8029">
        <v>0.83009999999999995</v>
      </c>
      <c r="H8029">
        <v>0.83009999999999995</v>
      </c>
      <c r="I8029" t="s">
        <v>243</v>
      </c>
      <c r="J8029" s="10">
        <v>45525</v>
      </c>
    </row>
    <row r="8031" spans="1:10" x14ac:dyDescent="0.35">
      <c r="A8031" t="s">
        <v>242</v>
      </c>
      <c r="B8031">
        <v>4</v>
      </c>
      <c r="C8031" t="s">
        <v>226</v>
      </c>
      <c r="D8031" t="s">
        <v>224</v>
      </c>
      <c r="E8031" t="s">
        <v>222</v>
      </c>
      <c r="F8031">
        <v>5976.5</v>
      </c>
      <c r="G8031">
        <v>0.14351</v>
      </c>
      <c r="H8031">
        <v>0.14351</v>
      </c>
      <c r="I8031" t="s">
        <v>244</v>
      </c>
      <c r="J8031" s="10">
        <v>45647.590277777781</v>
      </c>
    </row>
    <row r="8033" spans="1:10" x14ac:dyDescent="0.35">
      <c r="A8033" t="s">
        <v>245</v>
      </c>
      <c r="B8033">
        <v>1</v>
      </c>
      <c r="C8033" t="s">
        <v>220</v>
      </c>
      <c r="D8033" t="s">
        <v>221</v>
      </c>
      <c r="E8033" t="s">
        <v>222</v>
      </c>
      <c r="F8033">
        <v>16396.72</v>
      </c>
      <c r="G8033">
        <v>0.96216000000000002</v>
      </c>
      <c r="H8033">
        <v>0.96216000000000002</v>
      </c>
      <c r="I8033" t="s">
        <v>246</v>
      </c>
      <c r="J8033" s="10">
        <v>45525</v>
      </c>
    </row>
    <row r="8035" spans="1:10" x14ac:dyDescent="0.35">
      <c r="A8035" t="s">
        <v>245</v>
      </c>
      <c r="B8035">
        <v>2</v>
      </c>
      <c r="C8035" t="s">
        <v>220</v>
      </c>
      <c r="D8035" t="s">
        <v>224</v>
      </c>
      <c r="E8035" t="s">
        <v>222</v>
      </c>
      <c r="F8035">
        <v>6952.63</v>
      </c>
      <c r="G8035">
        <v>0.16703000000000001</v>
      </c>
      <c r="H8035">
        <v>0.16703000000000001</v>
      </c>
      <c r="I8035" t="s">
        <v>247</v>
      </c>
      <c r="J8035" s="10">
        <v>45647.590277777781</v>
      </c>
    </row>
    <row r="8037" spans="1:10" x14ac:dyDescent="0.35">
      <c r="A8037" t="s">
        <v>245</v>
      </c>
      <c r="B8037">
        <v>3</v>
      </c>
      <c r="C8037" t="s">
        <v>226</v>
      </c>
      <c r="D8037" t="s">
        <v>221</v>
      </c>
      <c r="E8037" t="s">
        <v>222</v>
      </c>
      <c r="F8037">
        <v>13595.41</v>
      </c>
      <c r="G8037">
        <v>0.77290999999999999</v>
      </c>
      <c r="H8037">
        <v>0.77290999999999999</v>
      </c>
      <c r="I8037" t="s">
        <v>246</v>
      </c>
      <c r="J8037" s="10">
        <v>45525</v>
      </c>
    </row>
    <row r="8039" spans="1:10" x14ac:dyDescent="0.35">
      <c r="A8039" t="s">
        <v>245</v>
      </c>
      <c r="B8039">
        <v>4</v>
      </c>
      <c r="C8039" t="s">
        <v>226</v>
      </c>
      <c r="D8039" t="s">
        <v>224</v>
      </c>
      <c r="E8039" t="s">
        <v>222</v>
      </c>
      <c r="F8039">
        <v>6799.27</v>
      </c>
      <c r="G8039">
        <v>0.16334000000000001</v>
      </c>
      <c r="H8039">
        <v>0.16334000000000001</v>
      </c>
      <c r="I8039" t="s">
        <v>247</v>
      </c>
      <c r="J8039" s="10">
        <v>45647.590277777781</v>
      </c>
    </row>
    <row r="8041" spans="1:10" x14ac:dyDescent="0.35">
      <c r="A8041" t="s">
        <v>248</v>
      </c>
      <c r="B8041">
        <v>1</v>
      </c>
      <c r="C8041" t="s">
        <v>220</v>
      </c>
      <c r="D8041" t="s">
        <v>221</v>
      </c>
      <c r="E8041" t="s">
        <v>222</v>
      </c>
      <c r="F8041">
        <v>20656.580000000002</v>
      </c>
      <c r="G8041">
        <v>1.31315</v>
      </c>
      <c r="H8041">
        <v>1.31315</v>
      </c>
      <c r="I8041" t="s">
        <v>249</v>
      </c>
      <c r="J8041" s="10">
        <v>45525</v>
      </c>
    </row>
    <row r="8043" spans="1:10" x14ac:dyDescent="0.35">
      <c r="A8043" t="s">
        <v>248</v>
      </c>
      <c r="B8043">
        <v>2</v>
      </c>
      <c r="C8043" t="s">
        <v>220</v>
      </c>
      <c r="D8043" t="s">
        <v>224</v>
      </c>
      <c r="E8043" t="s">
        <v>222</v>
      </c>
      <c r="F8043">
        <v>13581.25</v>
      </c>
      <c r="G8043">
        <v>0.37524000000000002</v>
      </c>
      <c r="H8043">
        <v>0.37524000000000002</v>
      </c>
      <c r="I8043" t="s">
        <v>250</v>
      </c>
      <c r="J8043" s="10">
        <v>45312.333333333336</v>
      </c>
    </row>
    <row r="8045" spans="1:10" x14ac:dyDescent="0.35">
      <c r="A8045" t="s">
        <v>248</v>
      </c>
      <c r="B8045">
        <v>3</v>
      </c>
      <c r="C8045" t="s">
        <v>226</v>
      </c>
      <c r="D8045" t="s">
        <v>221</v>
      </c>
      <c r="E8045" t="s">
        <v>222</v>
      </c>
      <c r="F8045">
        <v>17180.75</v>
      </c>
      <c r="G8045">
        <v>1.1427499999999999</v>
      </c>
      <c r="H8045">
        <v>1.1427499999999999</v>
      </c>
      <c r="I8045" t="s">
        <v>249</v>
      </c>
      <c r="J8045" s="10">
        <v>45525</v>
      </c>
    </row>
    <row r="8047" spans="1:10" x14ac:dyDescent="0.35">
      <c r="A8047" t="s">
        <v>248</v>
      </c>
      <c r="B8047">
        <v>4</v>
      </c>
      <c r="C8047" t="s">
        <v>226</v>
      </c>
      <c r="D8047" t="s">
        <v>224</v>
      </c>
      <c r="E8047" t="s">
        <v>222</v>
      </c>
      <c r="F8047">
        <v>13409.69</v>
      </c>
      <c r="G8047">
        <v>0.3705</v>
      </c>
      <c r="H8047">
        <v>0.3705</v>
      </c>
      <c r="I8047" t="s">
        <v>250</v>
      </c>
      <c r="J8047" s="10">
        <v>45312.333333333336</v>
      </c>
    </row>
    <row r="8049" spans="1:10" x14ac:dyDescent="0.35">
      <c r="A8049" t="s">
        <v>272</v>
      </c>
    </row>
    <row r="8051" spans="1:10" x14ac:dyDescent="0.35">
      <c r="A8051" t="s">
        <v>210</v>
      </c>
      <c r="C8051" t="s">
        <v>273</v>
      </c>
      <c r="D8051" t="s">
        <v>274</v>
      </c>
      <c r="E8051" t="s">
        <v>288</v>
      </c>
      <c r="F8051" t="s">
        <v>289</v>
      </c>
      <c r="G8051" t="s">
        <v>290</v>
      </c>
      <c r="H8051" t="s">
        <v>291</v>
      </c>
      <c r="I8051" t="s">
        <v>292</v>
      </c>
      <c r="J8051" t="s">
        <v>293</v>
      </c>
    </row>
    <row r="8053" spans="1:10" x14ac:dyDescent="0.35">
      <c r="A8053" t="s">
        <v>219</v>
      </c>
      <c r="B8053">
        <v>1</v>
      </c>
      <c r="C8053" t="s">
        <v>279</v>
      </c>
      <c r="D8053" t="s">
        <v>280</v>
      </c>
      <c r="E8053" s="28">
        <v>10485</v>
      </c>
      <c r="F8053">
        <v>2.65</v>
      </c>
      <c r="G8053">
        <v>9.0299999999999994</v>
      </c>
      <c r="H8053">
        <v>10.199999999999999</v>
      </c>
      <c r="I8053">
        <v>9.65</v>
      </c>
      <c r="J8053">
        <v>9.8699999999999992</v>
      </c>
    </row>
    <row r="8055" spans="1:10" x14ac:dyDescent="0.35">
      <c r="A8055" t="s">
        <v>219</v>
      </c>
      <c r="B8055">
        <v>2</v>
      </c>
      <c r="C8055" t="s">
        <v>279</v>
      </c>
      <c r="D8055" t="s">
        <v>281</v>
      </c>
      <c r="E8055">
        <v>8391.1</v>
      </c>
      <c r="F8055">
        <v>2.65</v>
      </c>
      <c r="G8055">
        <v>9.0299999999999994</v>
      </c>
      <c r="H8055">
        <v>10.199999999999999</v>
      </c>
      <c r="I8055">
        <v>9.65</v>
      </c>
      <c r="J8055">
        <v>9.8699999999999992</v>
      </c>
    </row>
    <row r="8057" spans="1:10" x14ac:dyDescent="0.35">
      <c r="A8057" t="s">
        <v>227</v>
      </c>
      <c r="B8057">
        <v>1</v>
      </c>
      <c r="C8057" t="s">
        <v>279</v>
      </c>
      <c r="D8057" t="s">
        <v>280</v>
      </c>
      <c r="E8057">
        <v>17239.2</v>
      </c>
      <c r="F8057">
        <v>2.72</v>
      </c>
      <c r="G8057">
        <v>9.27</v>
      </c>
      <c r="H8057">
        <v>10.5</v>
      </c>
      <c r="I8057">
        <v>9.93</v>
      </c>
      <c r="J8057">
        <v>10.31</v>
      </c>
    </row>
    <row r="8059" spans="1:10" x14ac:dyDescent="0.35">
      <c r="A8059" t="s">
        <v>227</v>
      </c>
      <c r="B8059">
        <v>2</v>
      </c>
      <c r="C8059" t="s">
        <v>279</v>
      </c>
      <c r="D8059" t="s">
        <v>281</v>
      </c>
      <c r="E8059">
        <v>15700.6</v>
      </c>
      <c r="F8059">
        <v>2.72</v>
      </c>
      <c r="G8059">
        <v>9.27</v>
      </c>
      <c r="H8059">
        <v>10.5</v>
      </c>
      <c r="I8059">
        <v>9.93</v>
      </c>
      <c r="J8059">
        <v>10.31</v>
      </c>
    </row>
    <row r="8061" spans="1:10" x14ac:dyDescent="0.35">
      <c r="A8061" t="s">
        <v>230</v>
      </c>
      <c r="B8061">
        <v>1</v>
      </c>
      <c r="C8061" t="s">
        <v>279</v>
      </c>
      <c r="D8061" t="s">
        <v>280</v>
      </c>
      <c r="E8061">
        <v>18109.599999999999</v>
      </c>
      <c r="F8061">
        <v>2.65</v>
      </c>
      <c r="G8061">
        <v>9.0299999999999994</v>
      </c>
      <c r="H8061">
        <v>10.199999999999999</v>
      </c>
      <c r="I8061">
        <v>9.65</v>
      </c>
      <c r="J8061">
        <v>9.8699999999999992</v>
      </c>
    </row>
    <row r="8063" spans="1:10" x14ac:dyDescent="0.35">
      <c r="A8063" t="s">
        <v>230</v>
      </c>
      <c r="B8063">
        <v>2</v>
      </c>
      <c r="C8063" t="s">
        <v>279</v>
      </c>
      <c r="D8063" t="s">
        <v>281</v>
      </c>
      <c r="E8063">
        <v>15960.5</v>
      </c>
      <c r="F8063">
        <v>2.65</v>
      </c>
      <c r="G8063">
        <v>9.0299999999999994</v>
      </c>
      <c r="H8063">
        <v>10.199999999999999</v>
      </c>
      <c r="I8063">
        <v>9.65</v>
      </c>
      <c r="J8063">
        <v>9.8699999999999992</v>
      </c>
    </row>
    <row r="8065" spans="1:10" x14ac:dyDescent="0.35">
      <c r="A8065" t="s">
        <v>233</v>
      </c>
      <c r="B8065">
        <v>1</v>
      </c>
      <c r="C8065" t="s">
        <v>279</v>
      </c>
      <c r="D8065" t="s">
        <v>280</v>
      </c>
      <c r="E8065">
        <v>16959.2</v>
      </c>
      <c r="F8065">
        <v>2.71</v>
      </c>
      <c r="G8065">
        <v>9.25</v>
      </c>
      <c r="H8065">
        <v>10.47</v>
      </c>
      <c r="I8065">
        <v>9.9</v>
      </c>
      <c r="J8065">
        <v>10.26</v>
      </c>
    </row>
    <row r="8067" spans="1:10" x14ac:dyDescent="0.35">
      <c r="A8067" t="s">
        <v>233</v>
      </c>
      <c r="B8067">
        <v>2</v>
      </c>
      <c r="C8067" t="s">
        <v>279</v>
      </c>
      <c r="D8067" t="s">
        <v>281</v>
      </c>
      <c r="E8067">
        <v>15097.1</v>
      </c>
      <c r="F8067">
        <v>2.72</v>
      </c>
      <c r="G8067">
        <v>9.27</v>
      </c>
      <c r="H8067">
        <v>10.5</v>
      </c>
      <c r="I8067">
        <v>9.93</v>
      </c>
      <c r="J8067">
        <v>10.31</v>
      </c>
    </row>
    <row r="8069" spans="1:10" x14ac:dyDescent="0.35">
      <c r="A8069" t="s">
        <v>236</v>
      </c>
      <c r="B8069">
        <v>1</v>
      </c>
      <c r="C8069" t="s">
        <v>279</v>
      </c>
      <c r="D8069" t="s">
        <v>280</v>
      </c>
      <c r="E8069">
        <v>18962.5</v>
      </c>
      <c r="F8069">
        <v>2.65</v>
      </c>
      <c r="G8069">
        <v>9.0299999999999994</v>
      </c>
      <c r="H8069">
        <v>10.199999999999999</v>
      </c>
      <c r="I8069">
        <v>9.65</v>
      </c>
      <c r="J8069">
        <v>9.8699999999999992</v>
      </c>
    </row>
    <row r="8071" spans="1:10" x14ac:dyDescent="0.35">
      <c r="A8071" t="s">
        <v>236</v>
      </c>
      <c r="B8071">
        <v>2</v>
      </c>
      <c r="C8071" t="s">
        <v>279</v>
      </c>
      <c r="D8071" t="s">
        <v>281</v>
      </c>
      <c r="E8071">
        <v>16477.599999999999</v>
      </c>
      <c r="F8071">
        <v>2.65</v>
      </c>
      <c r="G8071">
        <v>9.0299999999999994</v>
      </c>
      <c r="H8071">
        <v>10.199999999999999</v>
      </c>
      <c r="I8071">
        <v>9.65</v>
      </c>
      <c r="J8071">
        <v>9.8699999999999992</v>
      </c>
    </row>
    <row r="8073" spans="1:10" x14ac:dyDescent="0.35">
      <c r="A8073" t="s">
        <v>239</v>
      </c>
      <c r="B8073">
        <v>1</v>
      </c>
      <c r="C8073" t="s">
        <v>279</v>
      </c>
      <c r="D8073" t="s">
        <v>280</v>
      </c>
      <c r="E8073">
        <v>15483.2</v>
      </c>
      <c r="F8073">
        <v>2.65</v>
      </c>
      <c r="G8073">
        <v>9.0299999999999994</v>
      </c>
      <c r="H8073">
        <v>10.199999999999999</v>
      </c>
      <c r="I8073">
        <v>9.65</v>
      </c>
      <c r="J8073">
        <v>9.8699999999999992</v>
      </c>
    </row>
    <row r="8075" spans="1:10" x14ac:dyDescent="0.35">
      <c r="A8075" t="s">
        <v>239</v>
      </c>
      <c r="B8075">
        <v>2</v>
      </c>
      <c r="C8075" t="s">
        <v>279</v>
      </c>
      <c r="D8075" t="s">
        <v>281</v>
      </c>
      <c r="E8075">
        <v>13120.7</v>
      </c>
      <c r="F8075">
        <v>2.65</v>
      </c>
      <c r="G8075">
        <v>9.0299999999999994</v>
      </c>
      <c r="H8075">
        <v>10.199999999999999</v>
      </c>
      <c r="I8075">
        <v>9.65</v>
      </c>
      <c r="J8075">
        <v>9.8699999999999992</v>
      </c>
    </row>
    <row r="8077" spans="1:10" x14ac:dyDescent="0.35">
      <c r="A8077" t="s">
        <v>242</v>
      </c>
      <c r="B8077">
        <v>1</v>
      </c>
      <c r="C8077" t="s">
        <v>279</v>
      </c>
      <c r="D8077" t="s">
        <v>280</v>
      </c>
      <c r="E8077">
        <v>16367.1</v>
      </c>
      <c r="F8077">
        <v>2.67</v>
      </c>
      <c r="G8077">
        <v>9.1</v>
      </c>
      <c r="H8077">
        <v>10.28</v>
      </c>
      <c r="I8077">
        <v>9.73</v>
      </c>
      <c r="J8077">
        <v>9.99</v>
      </c>
    </row>
    <row r="8079" spans="1:10" x14ac:dyDescent="0.35">
      <c r="A8079" t="s">
        <v>242</v>
      </c>
      <c r="B8079">
        <v>2</v>
      </c>
      <c r="C8079" t="s">
        <v>279</v>
      </c>
      <c r="D8079" t="s">
        <v>281</v>
      </c>
      <c r="E8079">
        <v>13821</v>
      </c>
      <c r="F8079">
        <v>2.67</v>
      </c>
      <c r="G8079">
        <v>9.1199999999999992</v>
      </c>
      <c r="H8079">
        <v>10.32</v>
      </c>
      <c r="I8079">
        <v>9.76</v>
      </c>
      <c r="J8079">
        <v>10.039999999999999</v>
      </c>
    </row>
    <row r="8081" spans="1:10" x14ac:dyDescent="0.35">
      <c r="A8081" t="s">
        <v>245</v>
      </c>
      <c r="B8081">
        <v>1</v>
      </c>
      <c r="C8081" t="s">
        <v>279</v>
      </c>
      <c r="D8081" t="s">
        <v>280</v>
      </c>
      <c r="E8081">
        <v>17095.7</v>
      </c>
      <c r="F8081">
        <v>2.7</v>
      </c>
      <c r="G8081">
        <v>9.2200000000000006</v>
      </c>
      <c r="H8081">
        <v>10.43</v>
      </c>
      <c r="I8081">
        <v>9.8699999999999992</v>
      </c>
      <c r="J8081">
        <v>10.210000000000001</v>
      </c>
    </row>
    <row r="8083" spans="1:10" x14ac:dyDescent="0.35">
      <c r="A8083" t="s">
        <v>245</v>
      </c>
      <c r="B8083">
        <v>2</v>
      </c>
      <c r="C8083" t="s">
        <v>279</v>
      </c>
      <c r="D8083" t="s">
        <v>281</v>
      </c>
      <c r="E8083">
        <v>14183.8</v>
      </c>
      <c r="F8083">
        <v>2.71</v>
      </c>
      <c r="G8083">
        <v>9.26</v>
      </c>
      <c r="H8083">
        <v>10.49</v>
      </c>
      <c r="I8083">
        <v>9.92</v>
      </c>
      <c r="J8083">
        <v>10.3</v>
      </c>
    </row>
    <row r="8085" spans="1:10" x14ac:dyDescent="0.35">
      <c r="A8085" t="s">
        <v>248</v>
      </c>
      <c r="B8085">
        <v>1</v>
      </c>
      <c r="C8085" t="s">
        <v>279</v>
      </c>
      <c r="D8085" t="s">
        <v>280</v>
      </c>
      <c r="E8085">
        <v>21517.1</v>
      </c>
      <c r="F8085">
        <v>2.67</v>
      </c>
      <c r="G8085">
        <v>9.1</v>
      </c>
      <c r="H8085">
        <v>10.29</v>
      </c>
      <c r="I8085">
        <v>9.73</v>
      </c>
      <c r="J8085">
        <v>10</v>
      </c>
    </row>
    <row r="8087" spans="1:10" x14ac:dyDescent="0.35">
      <c r="A8087" t="s">
        <v>248</v>
      </c>
      <c r="B8087">
        <v>2</v>
      </c>
      <c r="C8087" t="s">
        <v>279</v>
      </c>
      <c r="D8087" t="s">
        <v>281</v>
      </c>
      <c r="E8087">
        <v>17957.3</v>
      </c>
      <c r="F8087">
        <v>2.65</v>
      </c>
      <c r="G8087">
        <v>9.0399999999999991</v>
      </c>
      <c r="H8087">
        <v>10.210000000000001</v>
      </c>
      <c r="I8087">
        <v>9.66</v>
      </c>
      <c r="J8087">
        <v>9.8800000000000008</v>
      </c>
    </row>
    <row r="8089" spans="1:10" x14ac:dyDescent="0.35">
      <c r="A8089" t="s">
        <v>383</v>
      </c>
      <c r="B8089" t="s">
        <v>294</v>
      </c>
      <c r="C8089" t="s">
        <v>207</v>
      </c>
    </row>
    <row r="8091" spans="1:10" x14ac:dyDescent="0.35">
      <c r="A8091" t="s">
        <v>209</v>
      </c>
    </row>
    <row r="8093" spans="1:10" x14ac:dyDescent="0.35">
      <c r="A8093" t="s">
        <v>210</v>
      </c>
      <c r="C8093" t="s">
        <v>211</v>
      </c>
      <c r="D8093" t="s">
        <v>212</v>
      </c>
      <c r="E8093" t="s">
        <v>213</v>
      </c>
      <c r="F8093" t="s">
        <v>214</v>
      </c>
      <c r="G8093" t="s">
        <v>215</v>
      </c>
      <c r="H8093" t="s">
        <v>216</v>
      </c>
      <c r="I8093" t="s">
        <v>217</v>
      </c>
      <c r="J8093" t="s">
        <v>218</v>
      </c>
    </row>
    <row r="8095" spans="1:10" x14ac:dyDescent="0.35">
      <c r="A8095" t="s">
        <v>219</v>
      </c>
      <c r="B8095">
        <v>1</v>
      </c>
      <c r="C8095" t="s">
        <v>295</v>
      </c>
      <c r="D8095" t="s">
        <v>221</v>
      </c>
      <c r="E8095" t="s">
        <v>222</v>
      </c>
      <c r="F8095" s="13">
        <v>920.68</v>
      </c>
      <c r="G8095" s="12">
        <v>7.0699999999999999E-2</v>
      </c>
      <c r="H8095" s="12">
        <v>7.0699999999999999E-2</v>
      </c>
      <c r="I8095" t="s">
        <v>223</v>
      </c>
      <c r="J8095" s="10">
        <v>45525</v>
      </c>
    </row>
    <row r="8097" spans="1:10" x14ac:dyDescent="0.35">
      <c r="A8097" t="s">
        <v>219</v>
      </c>
      <c r="B8097">
        <v>2</v>
      </c>
      <c r="C8097" t="s">
        <v>295</v>
      </c>
      <c r="D8097" t="s">
        <v>224</v>
      </c>
      <c r="E8097" t="s">
        <v>222</v>
      </c>
      <c r="F8097">
        <v>5241.4799999999996</v>
      </c>
      <c r="G8097">
        <v>0.12205000000000001</v>
      </c>
      <c r="H8097">
        <v>0.12205000000000001</v>
      </c>
      <c r="I8097" t="s">
        <v>225</v>
      </c>
      <c r="J8097" s="10">
        <v>45647.625</v>
      </c>
    </row>
    <row r="8099" spans="1:10" x14ac:dyDescent="0.35">
      <c r="A8099" t="s">
        <v>219</v>
      </c>
      <c r="B8099">
        <v>3</v>
      </c>
      <c r="C8099" t="s">
        <v>296</v>
      </c>
      <c r="D8099" t="s">
        <v>221</v>
      </c>
      <c r="E8099" t="s">
        <v>222</v>
      </c>
      <c r="F8099">
        <v>1468.69</v>
      </c>
      <c r="G8099">
        <v>0.11283</v>
      </c>
      <c r="H8099">
        <v>0.11283</v>
      </c>
      <c r="I8099" t="s">
        <v>223</v>
      </c>
      <c r="J8099" s="10">
        <v>45525</v>
      </c>
    </row>
    <row r="8101" spans="1:10" x14ac:dyDescent="0.35">
      <c r="A8101" t="s">
        <v>219</v>
      </c>
      <c r="B8101">
        <v>4</v>
      </c>
      <c r="C8101" t="s">
        <v>296</v>
      </c>
      <c r="D8101" t="s">
        <v>224</v>
      </c>
      <c r="E8101" t="s">
        <v>222</v>
      </c>
      <c r="F8101">
        <v>5009.84</v>
      </c>
      <c r="G8101">
        <v>0.11666</v>
      </c>
      <c r="H8101">
        <v>0.11666</v>
      </c>
      <c r="I8101" t="s">
        <v>225</v>
      </c>
      <c r="J8101" s="10">
        <v>45647.625</v>
      </c>
    </row>
    <row r="8103" spans="1:10" x14ac:dyDescent="0.35">
      <c r="A8103" t="s">
        <v>227</v>
      </c>
      <c r="B8103">
        <v>1</v>
      </c>
      <c r="C8103" t="s">
        <v>295</v>
      </c>
      <c r="D8103" t="s">
        <v>221</v>
      </c>
      <c r="E8103" t="s">
        <v>222</v>
      </c>
      <c r="F8103">
        <v>5288.34</v>
      </c>
      <c r="G8103">
        <v>0.29753000000000002</v>
      </c>
      <c r="H8103">
        <v>0.29753000000000002</v>
      </c>
      <c r="I8103" t="s">
        <v>228</v>
      </c>
      <c r="J8103" s="10">
        <v>45525</v>
      </c>
    </row>
    <row r="8105" spans="1:10" x14ac:dyDescent="0.35">
      <c r="A8105" t="s">
        <v>227</v>
      </c>
      <c r="B8105">
        <v>2</v>
      </c>
      <c r="C8105" t="s">
        <v>295</v>
      </c>
      <c r="D8105" t="s">
        <v>224</v>
      </c>
      <c r="E8105" t="s">
        <v>222</v>
      </c>
      <c r="F8105">
        <v>7923.15</v>
      </c>
      <c r="G8105">
        <v>0.20499000000000001</v>
      </c>
      <c r="H8105">
        <v>0.20499000000000001</v>
      </c>
      <c r="I8105" t="s">
        <v>229</v>
      </c>
      <c r="J8105" s="10">
        <v>45312.625</v>
      </c>
    </row>
    <row r="8107" spans="1:10" x14ac:dyDescent="0.35">
      <c r="A8107" t="s">
        <v>227</v>
      </c>
      <c r="B8107">
        <v>3</v>
      </c>
      <c r="C8107" t="s">
        <v>296</v>
      </c>
      <c r="D8107" t="s">
        <v>221</v>
      </c>
      <c r="E8107" t="s">
        <v>222</v>
      </c>
      <c r="F8107">
        <v>5759.73</v>
      </c>
      <c r="G8107">
        <v>0.32468999999999998</v>
      </c>
      <c r="H8107">
        <v>0.32468999999999998</v>
      </c>
      <c r="I8107" t="s">
        <v>228</v>
      </c>
      <c r="J8107" s="10">
        <v>45525</v>
      </c>
    </row>
    <row r="8109" spans="1:10" x14ac:dyDescent="0.35">
      <c r="A8109" t="s">
        <v>227</v>
      </c>
      <c r="B8109">
        <v>4</v>
      </c>
      <c r="C8109" t="s">
        <v>296</v>
      </c>
      <c r="D8109" t="s">
        <v>224</v>
      </c>
      <c r="E8109" t="s">
        <v>222</v>
      </c>
      <c r="F8109">
        <v>7697</v>
      </c>
      <c r="G8109">
        <v>0.19914000000000001</v>
      </c>
      <c r="H8109">
        <v>0.19914000000000001</v>
      </c>
      <c r="I8109" t="s">
        <v>229</v>
      </c>
      <c r="J8109" s="10">
        <v>45312.625</v>
      </c>
    </row>
    <row r="8111" spans="1:10" x14ac:dyDescent="0.35">
      <c r="A8111" t="s">
        <v>230</v>
      </c>
      <c r="B8111">
        <v>1</v>
      </c>
      <c r="C8111" t="s">
        <v>295</v>
      </c>
      <c r="D8111" t="s">
        <v>221</v>
      </c>
      <c r="E8111" t="s">
        <v>222</v>
      </c>
      <c r="F8111">
        <v>4904.1099999999997</v>
      </c>
      <c r="G8111">
        <v>0.34189000000000003</v>
      </c>
      <c r="H8111">
        <v>0.34189000000000003</v>
      </c>
      <c r="I8111" t="s">
        <v>231</v>
      </c>
      <c r="J8111" s="10">
        <v>45525</v>
      </c>
    </row>
    <row r="8113" spans="1:10" x14ac:dyDescent="0.35">
      <c r="A8113" t="s">
        <v>230</v>
      </c>
      <c r="B8113">
        <v>2</v>
      </c>
      <c r="C8113" t="s">
        <v>295</v>
      </c>
      <c r="D8113" t="s">
        <v>224</v>
      </c>
      <c r="E8113" t="s">
        <v>222</v>
      </c>
      <c r="F8113">
        <v>6424.18</v>
      </c>
      <c r="G8113">
        <v>0.16814000000000001</v>
      </c>
      <c r="H8113">
        <v>0.16814000000000001</v>
      </c>
      <c r="I8113" t="s">
        <v>232</v>
      </c>
      <c r="J8113" s="10">
        <v>45647.625</v>
      </c>
    </row>
    <row r="8115" spans="1:10" x14ac:dyDescent="0.35">
      <c r="A8115" t="s">
        <v>230</v>
      </c>
      <c r="B8115">
        <v>3</v>
      </c>
      <c r="C8115" t="s">
        <v>296</v>
      </c>
      <c r="D8115" t="s">
        <v>221</v>
      </c>
      <c r="E8115" t="s">
        <v>222</v>
      </c>
      <c r="F8115">
        <v>5459.23</v>
      </c>
      <c r="G8115">
        <v>0.38058999999999998</v>
      </c>
      <c r="H8115">
        <v>0.38058999999999998</v>
      </c>
      <c r="I8115" t="s">
        <v>231</v>
      </c>
      <c r="J8115" s="10">
        <v>45525</v>
      </c>
    </row>
    <row r="8117" spans="1:10" x14ac:dyDescent="0.35">
      <c r="A8117" t="s">
        <v>230</v>
      </c>
      <c r="B8117">
        <v>4</v>
      </c>
      <c r="C8117" t="s">
        <v>296</v>
      </c>
      <c r="D8117" t="s">
        <v>224</v>
      </c>
      <c r="E8117" t="s">
        <v>222</v>
      </c>
      <c r="F8117">
        <v>6304.36</v>
      </c>
      <c r="G8117">
        <v>0.16500000000000001</v>
      </c>
      <c r="H8117">
        <v>0.16500000000000001</v>
      </c>
      <c r="I8117" t="s">
        <v>232</v>
      </c>
      <c r="J8117" s="10">
        <v>45647.625</v>
      </c>
    </row>
    <row r="8119" spans="1:10" x14ac:dyDescent="0.35">
      <c r="A8119" t="s">
        <v>233</v>
      </c>
      <c r="B8119">
        <v>1</v>
      </c>
      <c r="C8119" t="s">
        <v>295</v>
      </c>
      <c r="D8119" t="s">
        <v>221</v>
      </c>
      <c r="E8119" t="s">
        <v>222</v>
      </c>
      <c r="F8119">
        <v>5407.86</v>
      </c>
      <c r="G8119">
        <v>0.30802000000000002</v>
      </c>
      <c r="H8119">
        <v>0.30802000000000002</v>
      </c>
      <c r="I8119" t="s">
        <v>234</v>
      </c>
      <c r="J8119" s="10">
        <v>45525</v>
      </c>
    </row>
    <row r="8121" spans="1:10" x14ac:dyDescent="0.35">
      <c r="A8121" t="s">
        <v>233</v>
      </c>
      <c r="B8121">
        <v>2</v>
      </c>
      <c r="C8121" t="s">
        <v>295</v>
      </c>
      <c r="D8121" t="s">
        <v>224</v>
      </c>
      <c r="E8121" t="s">
        <v>222</v>
      </c>
      <c r="F8121">
        <v>6797.48</v>
      </c>
      <c r="G8121">
        <v>0.17768</v>
      </c>
      <c r="H8121">
        <v>0.17768</v>
      </c>
      <c r="I8121" t="s">
        <v>235</v>
      </c>
      <c r="J8121" s="10">
        <v>45647.625</v>
      </c>
    </row>
    <row r="8123" spans="1:10" x14ac:dyDescent="0.35">
      <c r="A8123" t="s">
        <v>233</v>
      </c>
      <c r="B8123">
        <v>3</v>
      </c>
      <c r="C8123" t="s">
        <v>296</v>
      </c>
      <c r="D8123" t="s">
        <v>221</v>
      </c>
      <c r="E8123" t="s">
        <v>222</v>
      </c>
      <c r="F8123">
        <v>6046.15</v>
      </c>
      <c r="G8123">
        <v>0.34964000000000001</v>
      </c>
      <c r="H8123">
        <v>0.34964000000000001</v>
      </c>
      <c r="I8123" t="s">
        <v>234</v>
      </c>
      <c r="J8123" s="10">
        <v>45525</v>
      </c>
    </row>
    <row r="8125" spans="1:10" x14ac:dyDescent="0.35">
      <c r="A8125" t="s">
        <v>233</v>
      </c>
      <c r="B8125">
        <v>4</v>
      </c>
      <c r="C8125" t="s">
        <v>296</v>
      </c>
      <c r="D8125" t="s">
        <v>224</v>
      </c>
      <c r="E8125" t="s">
        <v>222</v>
      </c>
      <c r="F8125">
        <v>6566.73</v>
      </c>
      <c r="G8125">
        <v>0.17165</v>
      </c>
      <c r="H8125">
        <v>0.17165</v>
      </c>
      <c r="I8125" t="s">
        <v>235</v>
      </c>
      <c r="J8125" s="10">
        <v>45647.625</v>
      </c>
    </row>
    <row r="8127" spans="1:10" x14ac:dyDescent="0.35">
      <c r="A8127" t="s">
        <v>236</v>
      </c>
      <c r="B8127">
        <v>1</v>
      </c>
      <c r="C8127" t="s">
        <v>295</v>
      </c>
      <c r="D8127" t="s">
        <v>221</v>
      </c>
      <c r="E8127" t="s">
        <v>222</v>
      </c>
      <c r="F8127">
        <v>5176.6400000000003</v>
      </c>
      <c r="G8127">
        <v>0.36285000000000001</v>
      </c>
      <c r="H8127">
        <v>0.36285000000000001</v>
      </c>
      <c r="I8127" t="s">
        <v>237</v>
      </c>
      <c r="J8127" s="10">
        <v>45525</v>
      </c>
    </row>
    <row r="8129" spans="1:10" x14ac:dyDescent="0.35">
      <c r="A8129" t="s">
        <v>236</v>
      </c>
      <c r="B8129">
        <v>2</v>
      </c>
      <c r="C8129" t="s">
        <v>295</v>
      </c>
      <c r="D8129" t="s">
        <v>224</v>
      </c>
      <c r="E8129" t="s">
        <v>222</v>
      </c>
      <c r="F8129">
        <v>7460.58</v>
      </c>
      <c r="G8129">
        <v>0.19633</v>
      </c>
      <c r="H8129">
        <v>0.19633</v>
      </c>
      <c r="I8129" t="s">
        <v>238</v>
      </c>
      <c r="J8129" s="10">
        <v>45647.625</v>
      </c>
    </row>
    <row r="8131" spans="1:10" x14ac:dyDescent="0.35">
      <c r="A8131" t="s">
        <v>236</v>
      </c>
      <c r="B8131">
        <v>3</v>
      </c>
      <c r="C8131" t="s">
        <v>296</v>
      </c>
      <c r="D8131" t="s">
        <v>221</v>
      </c>
      <c r="E8131" t="s">
        <v>222</v>
      </c>
      <c r="F8131">
        <v>5835.23</v>
      </c>
      <c r="G8131">
        <v>0.40900999999999998</v>
      </c>
      <c r="H8131">
        <v>0.40900999999999998</v>
      </c>
      <c r="I8131" t="s">
        <v>237</v>
      </c>
      <c r="J8131" s="10">
        <v>45525</v>
      </c>
    </row>
    <row r="8133" spans="1:10" x14ac:dyDescent="0.35">
      <c r="A8133" t="s">
        <v>236</v>
      </c>
      <c r="B8133">
        <v>4</v>
      </c>
      <c r="C8133" t="s">
        <v>296</v>
      </c>
      <c r="D8133" t="s">
        <v>224</v>
      </c>
      <c r="E8133" t="s">
        <v>222</v>
      </c>
      <c r="F8133">
        <v>7320.48</v>
      </c>
      <c r="G8133">
        <v>0.19264000000000001</v>
      </c>
      <c r="H8133">
        <v>0.19264000000000001</v>
      </c>
      <c r="I8133" t="s">
        <v>238</v>
      </c>
      <c r="J8133" s="10">
        <v>45647.625</v>
      </c>
    </row>
    <row r="8135" spans="1:10" x14ac:dyDescent="0.35">
      <c r="A8135" t="s">
        <v>239</v>
      </c>
      <c r="B8135">
        <v>1</v>
      </c>
      <c r="C8135" t="s">
        <v>295</v>
      </c>
      <c r="D8135" t="s">
        <v>221</v>
      </c>
      <c r="E8135" t="s">
        <v>222</v>
      </c>
      <c r="F8135">
        <v>4388.8</v>
      </c>
      <c r="G8135">
        <v>0.29498000000000002</v>
      </c>
      <c r="H8135">
        <v>0.29498000000000002</v>
      </c>
      <c r="I8135" t="s">
        <v>240</v>
      </c>
      <c r="J8135" s="10">
        <v>45525</v>
      </c>
    </row>
    <row r="8137" spans="1:10" x14ac:dyDescent="0.35">
      <c r="A8137" t="s">
        <v>239</v>
      </c>
      <c r="B8137">
        <v>2</v>
      </c>
      <c r="C8137" t="s">
        <v>295</v>
      </c>
      <c r="D8137" t="s">
        <v>224</v>
      </c>
      <c r="E8137" t="s">
        <v>222</v>
      </c>
      <c r="F8137">
        <v>3693.37</v>
      </c>
      <c r="G8137" s="12">
        <v>9.2600000000000002E-2</v>
      </c>
      <c r="H8137" s="12">
        <v>9.2600000000000002E-2</v>
      </c>
      <c r="I8137" t="s">
        <v>241</v>
      </c>
      <c r="J8137" s="10">
        <v>45647.625</v>
      </c>
    </row>
    <row r="8139" spans="1:10" x14ac:dyDescent="0.35">
      <c r="A8139" t="s">
        <v>239</v>
      </c>
      <c r="B8139">
        <v>3</v>
      </c>
      <c r="C8139" t="s">
        <v>296</v>
      </c>
      <c r="D8139" t="s">
        <v>221</v>
      </c>
      <c r="E8139" t="s">
        <v>222</v>
      </c>
      <c r="F8139">
        <v>4912.84</v>
      </c>
      <c r="G8139">
        <v>0.33019999999999999</v>
      </c>
      <c r="H8139">
        <v>0.33019999999999999</v>
      </c>
      <c r="I8139" t="s">
        <v>240</v>
      </c>
      <c r="J8139" s="10">
        <v>45525</v>
      </c>
    </row>
    <row r="8141" spans="1:10" x14ac:dyDescent="0.35">
      <c r="A8141" t="s">
        <v>239</v>
      </c>
      <c r="B8141">
        <v>4</v>
      </c>
      <c r="C8141" t="s">
        <v>296</v>
      </c>
      <c r="D8141" t="s">
        <v>224</v>
      </c>
      <c r="E8141" t="s">
        <v>222</v>
      </c>
      <c r="F8141">
        <v>3550.19</v>
      </c>
      <c r="G8141" s="12">
        <v>8.9099999999999999E-2</v>
      </c>
      <c r="H8141" s="12">
        <v>8.9099999999999999E-2</v>
      </c>
      <c r="I8141" t="s">
        <v>241</v>
      </c>
      <c r="J8141" s="10">
        <v>45647.625</v>
      </c>
    </row>
    <row r="8143" spans="1:10" x14ac:dyDescent="0.35">
      <c r="A8143" t="s">
        <v>242</v>
      </c>
      <c r="B8143">
        <v>1</v>
      </c>
      <c r="C8143" t="s">
        <v>295</v>
      </c>
      <c r="D8143" t="s">
        <v>221</v>
      </c>
      <c r="E8143" t="s">
        <v>222</v>
      </c>
      <c r="F8143">
        <v>5302.39</v>
      </c>
      <c r="G8143">
        <v>0.35104000000000002</v>
      </c>
      <c r="H8143">
        <v>0.35104000000000002</v>
      </c>
      <c r="I8143" t="s">
        <v>243</v>
      </c>
      <c r="J8143" s="10">
        <v>45525</v>
      </c>
    </row>
    <row r="8145" spans="1:10" x14ac:dyDescent="0.35">
      <c r="A8145" t="s">
        <v>242</v>
      </c>
      <c r="B8145">
        <v>2</v>
      </c>
      <c r="C8145" t="s">
        <v>295</v>
      </c>
      <c r="D8145" t="s">
        <v>224</v>
      </c>
      <c r="E8145" t="s">
        <v>222</v>
      </c>
      <c r="F8145">
        <v>3073.46</v>
      </c>
      <c r="G8145" s="12">
        <v>7.3800000000000004E-2</v>
      </c>
      <c r="H8145" s="12">
        <v>7.3800000000000004E-2</v>
      </c>
      <c r="I8145" t="s">
        <v>244</v>
      </c>
      <c r="J8145" s="10">
        <v>45647.625</v>
      </c>
    </row>
    <row r="8147" spans="1:10" x14ac:dyDescent="0.35">
      <c r="A8147" t="s">
        <v>242</v>
      </c>
      <c r="B8147">
        <v>3</v>
      </c>
      <c r="C8147" t="s">
        <v>296</v>
      </c>
      <c r="D8147" t="s">
        <v>221</v>
      </c>
      <c r="E8147" t="s">
        <v>222</v>
      </c>
      <c r="F8147">
        <v>6032.21</v>
      </c>
      <c r="G8147">
        <v>0.39589999999999997</v>
      </c>
      <c r="H8147">
        <v>0.39589999999999997</v>
      </c>
      <c r="I8147" t="s">
        <v>243</v>
      </c>
      <c r="J8147" s="10">
        <v>45525</v>
      </c>
    </row>
    <row r="8149" spans="1:10" x14ac:dyDescent="0.35">
      <c r="A8149" t="s">
        <v>242</v>
      </c>
      <c r="B8149">
        <v>4</v>
      </c>
      <c r="C8149" t="s">
        <v>296</v>
      </c>
      <c r="D8149" t="s">
        <v>224</v>
      </c>
      <c r="E8149" t="s">
        <v>222</v>
      </c>
      <c r="F8149">
        <v>2936.67</v>
      </c>
      <c r="G8149" s="12">
        <v>7.0499999999999993E-2</v>
      </c>
      <c r="H8149" s="12">
        <v>7.0499999999999993E-2</v>
      </c>
      <c r="I8149" t="s">
        <v>244</v>
      </c>
      <c r="J8149" s="10">
        <v>45647.625</v>
      </c>
    </row>
    <row r="8151" spans="1:10" x14ac:dyDescent="0.35">
      <c r="A8151" t="s">
        <v>245</v>
      </c>
      <c r="B8151">
        <v>1</v>
      </c>
      <c r="C8151" t="s">
        <v>295</v>
      </c>
      <c r="D8151" t="s">
        <v>221</v>
      </c>
      <c r="E8151" t="s">
        <v>222</v>
      </c>
      <c r="F8151">
        <v>5802.1</v>
      </c>
      <c r="G8151">
        <v>0.36781999999999998</v>
      </c>
      <c r="H8151">
        <v>0.36781999999999998</v>
      </c>
      <c r="I8151" t="s">
        <v>246</v>
      </c>
      <c r="J8151" s="10">
        <v>45525</v>
      </c>
    </row>
    <row r="8153" spans="1:10" x14ac:dyDescent="0.35">
      <c r="A8153" t="s">
        <v>245</v>
      </c>
      <c r="B8153">
        <v>2</v>
      </c>
      <c r="C8153" t="s">
        <v>295</v>
      </c>
      <c r="D8153" t="s">
        <v>224</v>
      </c>
      <c r="E8153" t="s">
        <v>222</v>
      </c>
      <c r="F8153">
        <v>3593.96</v>
      </c>
      <c r="G8153" s="12">
        <v>8.6300000000000002E-2</v>
      </c>
      <c r="H8153" s="12">
        <v>8.6300000000000002E-2</v>
      </c>
      <c r="I8153" t="s">
        <v>247</v>
      </c>
      <c r="J8153" s="10">
        <v>45647.625</v>
      </c>
    </row>
    <row r="8155" spans="1:10" x14ac:dyDescent="0.35">
      <c r="A8155" t="s">
        <v>245</v>
      </c>
      <c r="B8155">
        <v>3</v>
      </c>
      <c r="C8155" t="s">
        <v>296</v>
      </c>
      <c r="D8155" t="s">
        <v>221</v>
      </c>
      <c r="E8155" t="s">
        <v>222</v>
      </c>
      <c r="F8155">
        <v>6232.58</v>
      </c>
      <c r="G8155">
        <v>0.38024999999999998</v>
      </c>
      <c r="H8155">
        <v>0.38024999999999998</v>
      </c>
      <c r="I8155" t="s">
        <v>246</v>
      </c>
      <c r="J8155" s="10">
        <v>45525</v>
      </c>
    </row>
    <row r="8157" spans="1:10" x14ac:dyDescent="0.35">
      <c r="A8157" t="s">
        <v>245</v>
      </c>
      <c r="B8157">
        <v>4</v>
      </c>
      <c r="C8157" t="s">
        <v>296</v>
      </c>
      <c r="D8157" t="s">
        <v>224</v>
      </c>
      <c r="E8157" t="s">
        <v>222</v>
      </c>
      <c r="F8157">
        <v>3427.22</v>
      </c>
      <c r="G8157" s="12">
        <v>8.2299999999999998E-2</v>
      </c>
      <c r="H8157" s="12">
        <v>8.2299999999999998E-2</v>
      </c>
      <c r="I8157" t="s">
        <v>247</v>
      </c>
      <c r="J8157" s="10">
        <v>45647.625</v>
      </c>
    </row>
    <row r="8159" spans="1:10" x14ac:dyDescent="0.35">
      <c r="A8159" t="s">
        <v>248</v>
      </c>
      <c r="B8159">
        <v>1</v>
      </c>
      <c r="C8159" t="s">
        <v>295</v>
      </c>
      <c r="D8159" t="s">
        <v>221</v>
      </c>
      <c r="E8159" t="s">
        <v>222</v>
      </c>
      <c r="F8159">
        <v>7928.66</v>
      </c>
      <c r="G8159">
        <v>0.52734999999999999</v>
      </c>
      <c r="H8159">
        <v>0.52734999999999999</v>
      </c>
      <c r="I8159" t="s">
        <v>249</v>
      </c>
      <c r="J8159" s="10">
        <v>45525</v>
      </c>
    </row>
    <row r="8161" spans="1:10" x14ac:dyDescent="0.35">
      <c r="A8161" t="s">
        <v>248</v>
      </c>
      <c r="B8161">
        <v>2</v>
      </c>
      <c r="C8161" t="s">
        <v>295</v>
      </c>
      <c r="D8161" t="s">
        <v>224</v>
      </c>
      <c r="E8161" t="s">
        <v>222</v>
      </c>
      <c r="F8161">
        <v>7228.64</v>
      </c>
      <c r="G8161">
        <v>0.19986999999999999</v>
      </c>
      <c r="H8161">
        <v>0.19986999999999999</v>
      </c>
      <c r="I8161" t="s">
        <v>250</v>
      </c>
      <c r="J8161" s="10">
        <v>45312.333333333336</v>
      </c>
    </row>
    <row r="8163" spans="1:10" x14ac:dyDescent="0.35">
      <c r="A8163" t="s">
        <v>248</v>
      </c>
      <c r="B8163">
        <v>3</v>
      </c>
      <c r="C8163" t="s">
        <v>296</v>
      </c>
      <c r="D8163" t="s">
        <v>221</v>
      </c>
      <c r="E8163" t="s">
        <v>222</v>
      </c>
      <c r="F8163">
        <v>8334.0400000000009</v>
      </c>
      <c r="G8163">
        <v>0.5413</v>
      </c>
      <c r="H8163">
        <v>0.5413</v>
      </c>
      <c r="I8163" t="s">
        <v>249</v>
      </c>
      <c r="J8163" s="10">
        <v>45525</v>
      </c>
    </row>
    <row r="8165" spans="1:10" x14ac:dyDescent="0.35">
      <c r="A8165" t="s">
        <v>248</v>
      </c>
      <c r="B8165">
        <v>4</v>
      </c>
      <c r="C8165" t="s">
        <v>296</v>
      </c>
      <c r="D8165" t="s">
        <v>224</v>
      </c>
      <c r="E8165" t="s">
        <v>222</v>
      </c>
      <c r="F8165">
        <v>7045.35</v>
      </c>
      <c r="G8165">
        <v>0.19481000000000001</v>
      </c>
      <c r="H8165">
        <v>0.19481000000000001</v>
      </c>
      <c r="I8165" t="s">
        <v>250</v>
      </c>
      <c r="J8165" s="10">
        <v>45312.333333333336</v>
      </c>
    </row>
    <row r="8167" spans="1:10" x14ac:dyDescent="0.35">
      <c r="A8167" t="s">
        <v>272</v>
      </c>
    </row>
    <row r="8169" spans="1:10" x14ac:dyDescent="0.35">
      <c r="A8169" t="s">
        <v>210</v>
      </c>
      <c r="C8169" t="s">
        <v>273</v>
      </c>
      <c r="D8169" t="s">
        <v>274</v>
      </c>
      <c r="E8169" t="s">
        <v>275</v>
      </c>
      <c r="F8169" t="s">
        <v>276</v>
      </c>
      <c r="G8169" t="s">
        <v>277</v>
      </c>
      <c r="H8169" t="s">
        <v>278</v>
      </c>
    </row>
    <row r="8171" spans="1:10" x14ac:dyDescent="0.35">
      <c r="A8171" t="s">
        <v>219</v>
      </c>
      <c r="B8171">
        <v>1</v>
      </c>
      <c r="C8171" t="s">
        <v>279</v>
      </c>
      <c r="D8171" t="s">
        <v>297</v>
      </c>
      <c r="E8171" s="28">
        <v>2910.9</v>
      </c>
      <c r="F8171">
        <v>2.81</v>
      </c>
      <c r="G8171">
        <v>9.6</v>
      </c>
      <c r="H8171">
        <v>10.9</v>
      </c>
      <c r="I8171">
        <v>10.31</v>
      </c>
      <c r="J8171">
        <v>10.93</v>
      </c>
    </row>
    <row r="8173" spans="1:10" x14ac:dyDescent="0.35">
      <c r="A8173" t="s">
        <v>219</v>
      </c>
      <c r="B8173">
        <v>2</v>
      </c>
      <c r="C8173" t="s">
        <v>279</v>
      </c>
      <c r="D8173" t="s">
        <v>298</v>
      </c>
      <c r="E8173" s="28">
        <v>3593.3</v>
      </c>
      <c r="F8173">
        <v>2.81</v>
      </c>
      <c r="G8173">
        <v>9.6</v>
      </c>
      <c r="H8173">
        <v>10.9</v>
      </c>
      <c r="I8173">
        <v>10.31</v>
      </c>
      <c r="J8173">
        <v>10.93</v>
      </c>
    </row>
    <row r="8175" spans="1:10" x14ac:dyDescent="0.35">
      <c r="A8175" t="s">
        <v>219</v>
      </c>
      <c r="B8175">
        <v>1</v>
      </c>
      <c r="C8175" t="s">
        <v>282</v>
      </c>
      <c r="D8175" t="s">
        <v>299</v>
      </c>
      <c r="E8175" s="28">
        <v>4009.5</v>
      </c>
      <c r="F8175">
        <v>4009.5</v>
      </c>
      <c r="G8175">
        <v>6.84</v>
      </c>
      <c r="H8175">
        <v>4</v>
      </c>
    </row>
    <row r="8177" spans="1:10" x14ac:dyDescent="0.35">
      <c r="A8177" t="s">
        <v>219</v>
      </c>
      <c r="B8177">
        <v>2</v>
      </c>
      <c r="C8177" t="s">
        <v>282</v>
      </c>
      <c r="D8177" t="s">
        <v>300</v>
      </c>
      <c r="E8177" s="28">
        <v>4949.3999999999996</v>
      </c>
      <c r="F8177">
        <v>4949.3999999999996</v>
      </c>
      <c r="G8177">
        <v>6.68</v>
      </c>
      <c r="H8177">
        <v>4</v>
      </c>
    </row>
    <row r="8179" spans="1:10" x14ac:dyDescent="0.35">
      <c r="A8179" t="s">
        <v>227</v>
      </c>
      <c r="B8179">
        <v>1</v>
      </c>
      <c r="C8179" t="s">
        <v>279</v>
      </c>
      <c r="D8179" t="s">
        <v>297</v>
      </c>
      <c r="E8179">
        <v>7096.2</v>
      </c>
      <c r="F8179">
        <v>2.81</v>
      </c>
      <c r="G8179">
        <v>9.6</v>
      </c>
      <c r="H8179">
        <v>10.9</v>
      </c>
      <c r="I8179">
        <v>10.31</v>
      </c>
      <c r="J8179">
        <v>10.93</v>
      </c>
    </row>
    <row r="8181" spans="1:10" x14ac:dyDescent="0.35">
      <c r="A8181" t="s">
        <v>227</v>
      </c>
      <c r="B8181">
        <v>2</v>
      </c>
      <c r="C8181" t="s">
        <v>279</v>
      </c>
      <c r="D8181" t="s">
        <v>298</v>
      </c>
      <c r="E8181">
        <v>7743.9</v>
      </c>
      <c r="F8181">
        <v>2.81</v>
      </c>
      <c r="G8181">
        <v>9.6</v>
      </c>
      <c r="H8181">
        <v>10.9</v>
      </c>
      <c r="I8181">
        <v>10.31</v>
      </c>
      <c r="J8181">
        <v>10.93</v>
      </c>
    </row>
    <row r="8183" spans="1:10" x14ac:dyDescent="0.35">
      <c r="A8183" t="s">
        <v>227</v>
      </c>
      <c r="B8183">
        <v>1</v>
      </c>
      <c r="C8183" t="s">
        <v>282</v>
      </c>
      <c r="D8183" t="s">
        <v>299</v>
      </c>
      <c r="E8183">
        <v>9774.2999999999993</v>
      </c>
      <c r="F8183">
        <v>9774.2999999999993</v>
      </c>
      <c r="G8183">
        <v>6.81</v>
      </c>
      <c r="H8183">
        <v>4</v>
      </c>
    </row>
    <row r="8185" spans="1:10" x14ac:dyDescent="0.35">
      <c r="A8185" t="s">
        <v>227</v>
      </c>
      <c r="B8185">
        <v>2</v>
      </c>
      <c r="C8185" t="s">
        <v>282</v>
      </c>
      <c r="D8185" t="s">
        <v>300</v>
      </c>
      <c r="E8185">
        <v>10666.6</v>
      </c>
      <c r="F8185">
        <v>10666.6</v>
      </c>
      <c r="G8185">
        <v>6.74</v>
      </c>
      <c r="H8185">
        <v>4</v>
      </c>
    </row>
    <row r="8187" spans="1:10" x14ac:dyDescent="0.35">
      <c r="A8187" t="s">
        <v>230</v>
      </c>
      <c r="B8187">
        <v>1</v>
      </c>
      <c r="C8187" t="s">
        <v>279</v>
      </c>
      <c r="D8187" t="s">
        <v>297</v>
      </c>
      <c r="E8187">
        <v>8154.2</v>
      </c>
      <c r="F8187">
        <v>2.81</v>
      </c>
      <c r="G8187">
        <v>9.6</v>
      </c>
      <c r="H8187">
        <v>10.9</v>
      </c>
      <c r="I8187">
        <v>10.31</v>
      </c>
      <c r="J8187">
        <v>10.93</v>
      </c>
    </row>
    <row r="8189" spans="1:10" x14ac:dyDescent="0.35">
      <c r="A8189" t="s">
        <v>230</v>
      </c>
      <c r="B8189">
        <v>2</v>
      </c>
      <c r="C8189" t="s">
        <v>279</v>
      </c>
      <c r="D8189" t="s">
        <v>298</v>
      </c>
      <c r="E8189">
        <v>9077.2000000000007</v>
      </c>
      <c r="F8189">
        <v>2.81</v>
      </c>
      <c r="G8189">
        <v>9.6</v>
      </c>
      <c r="H8189">
        <v>10.9</v>
      </c>
      <c r="I8189">
        <v>10.31</v>
      </c>
      <c r="J8189">
        <v>10.93</v>
      </c>
    </row>
    <row r="8191" spans="1:10" x14ac:dyDescent="0.35">
      <c r="A8191" t="s">
        <v>230</v>
      </c>
      <c r="B8191">
        <v>1</v>
      </c>
      <c r="C8191" t="s">
        <v>282</v>
      </c>
      <c r="D8191" t="s">
        <v>299</v>
      </c>
      <c r="E8191">
        <v>11231.7</v>
      </c>
      <c r="F8191">
        <v>11231.7</v>
      </c>
      <c r="G8191">
        <v>6.8</v>
      </c>
      <c r="H8191">
        <v>4</v>
      </c>
    </row>
    <row r="8193" spans="1:10" x14ac:dyDescent="0.35">
      <c r="A8193" t="s">
        <v>230</v>
      </c>
      <c r="B8193">
        <v>2</v>
      </c>
      <c r="C8193" t="s">
        <v>282</v>
      </c>
      <c r="D8193" t="s">
        <v>300</v>
      </c>
      <c r="E8193">
        <v>12503.1</v>
      </c>
      <c r="F8193">
        <v>12503.1</v>
      </c>
      <c r="G8193">
        <v>6.72</v>
      </c>
      <c r="H8193">
        <v>4</v>
      </c>
    </row>
    <row r="8195" spans="1:10" x14ac:dyDescent="0.35">
      <c r="A8195" t="s">
        <v>233</v>
      </c>
      <c r="B8195">
        <v>1</v>
      </c>
      <c r="C8195" t="s">
        <v>279</v>
      </c>
      <c r="D8195" t="s">
        <v>297</v>
      </c>
      <c r="E8195">
        <v>7346.2</v>
      </c>
      <c r="F8195">
        <v>2.81</v>
      </c>
      <c r="G8195">
        <v>9.6</v>
      </c>
      <c r="H8195">
        <v>10.9</v>
      </c>
      <c r="I8195">
        <v>10.31</v>
      </c>
      <c r="J8195">
        <v>10.93</v>
      </c>
    </row>
    <row r="8197" spans="1:10" x14ac:dyDescent="0.35">
      <c r="A8197" t="s">
        <v>233</v>
      </c>
      <c r="B8197">
        <v>2</v>
      </c>
      <c r="C8197" t="s">
        <v>279</v>
      </c>
      <c r="D8197" t="s">
        <v>298</v>
      </c>
      <c r="E8197">
        <v>8338.9</v>
      </c>
      <c r="F8197">
        <v>2.81</v>
      </c>
      <c r="G8197">
        <v>9.6</v>
      </c>
      <c r="H8197">
        <v>10.9</v>
      </c>
      <c r="I8197">
        <v>10.31</v>
      </c>
      <c r="J8197">
        <v>10.93</v>
      </c>
    </row>
    <row r="8199" spans="1:10" x14ac:dyDescent="0.35">
      <c r="A8199" t="s">
        <v>233</v>
      </c>
      <c r="B8199">
        <v>1</v>
      </c>
      <c r="C8199" t="s">
        <v>282</v>
      </c>
      <c r="D8199" t="s">
        <v>299</v>
      </c>
      <c r="E8199">
        <v>10118.799999999999</v>
      </c>
      <c r="F8199">
        <v>10118.799999999999</v>
      </c>
      <c r="G8199">
        <v>6.78</v>
      </c>
      <c r="H8199">
        <v>4</v>
      </c>
    </row>
    <row r="8201" spans="1:10" x14ac:dyDescent="0.35">
      <c r="A8201" t="s">
        <v>233</v>
      </c>
      <c r="B8201">
        <v>2</v>
      </c>
      <c r="C8201" t="s">
        <v>282</v>
      </c>
      <c r="D8201" t="s">
        <v>300</v>
      </c>
      <c r="E8201">
        <v>11486.1</v>
      </c>
      <c r="F8201">
        <v>11486.1</v>
      </c>
      <c r="G8201">
        <v>6.78</v>
      </c>
      <c r="H8201">
        <v>4</v>
      </c>
    </row>
    <row r="8203" spans="1:10" x14ac:dyDescent="0.35">
      <c r="A8203" t="s">
        <v>236</v>
      </c>
      <c r="B8203">
        <v>1</v>
      </c>
      <c r="C8203" t="s">
        <v>279</v>
      </c>
      <c r="D8203" t="s">
        <v>297</v>
      </c>
      <c r="E8203">
        <v>8654</v>
      </c>
      <c r="F8203">
        <v>2.81</v>
      </c>
      <c r="G8203">
        <v>9.6</v>
      </c>
      <c r="H8203">
        <v>10.9</v>
      </c>
      <c r="I8203">
        <v>10.31</v>
      </c>
      <c r="J8203">
        <v>10.93</v>
      </c>
    </row>
    <row r="8205" spans="1:10" x14ac:dyDescent="0.35">
      <c r="A8205" t="s">
        <v>236</v>
      </c>
      <c r="B8205">
        <v>2</v>
      </c>
      <c r="C8205" t="s">
        <v>279</v>
      </c>
      <c r="D8205" t="s">
        <v>298</v>
      </c>
      <c r="E8205">
        <v>9755</v>
      </c>
      <c r="F8205">
        <v>2.81</v>
      </c>
      <c r="G8205">
        <v>9.6</v>
      </c>
      <c r="H8205">
        <v>10.9</v>
      </c>
      <c r="I8205">
        <v>10.31</v>
      </c>
      <c r="J8205">
        <v>10.93</v>
      </c>
    </row>
    <row r="8207" spans="1:10" x14ac:dyDescent="0.35">
      <c r="A8207" t="s">
        <v>236</v>
      </c>
      <c r="B8207">
        <v>1</v>
      </c>
      <c r="C8207" t="s">
        <v>282</v>
      </c>
      <c r="D8207" t="s">
        <v>299</v>
      </c>
      <c r="E8207">
        <v>11920.1</v>
      </c>
      <c r="F8207">
        <v>11920.1</v>
      </c>
      <c r="G8207">
        <v>6.75</v>
      </c>
      <c r="H8207">
        <v>4</v>
      </c>
    </row>
    <row r="8209" spans="1:10" x14ac:dyDescent="0.35">
      <c r="A8209" t="s">
        <v>236</v>
      </c>
      <c r="B8209">
        <v>2</v>
      </c>
      <c r="C8209" t="s">
        <v>282</v>
      </c>
      <c r="D8209" t="s">
        <v>300</v>
      </c>
      <c r="E8209">
        <v>13436.6</v>
      </c>
      <c r="F8209">
        <v>13436.6</v>
      </c>
      <c r="G8209">
        <v>6.84</v>
      </c>
      <c r="H8209">
        <v>4</v>
      </c>
    </row>
    <row r="8211" spans="1:10" x14ac:dyDescent="0.35">
      <c r="A8211" t="s">
        <v>239</v>
      </c>
      <c r="B8211">
        <v>1</v>
      </c>
      <c r="C8211" t="s">
        <v>279</v>
      </c>
      <c r="D8211" t="s">
        <v>297</v>
      </c>
      <c r="E8211">
        <v>7035.3</v>
      </c>
      <c r="F8211">
        <v>2.81</v>
      </c>
      <c r="G8211">
        <v>9.6</v>
      </c>
      <c r="H8211">
        <v>10.9</v>
      </c>
      <c r="I8211">
        <v>10.31</v>
      </c>
      <c r="J8211">
        <v>10.93</v>
      </c>
    </row>
    <row r="8213" spans="1:10" x14ac:dyDescent="0.35">
      <c r="A8213" t="s">
        <v>239</v>
      </c>
      <c r="B8213">
        <v>2</v>
      </c>
      <c r="C8213" t="s">
        <v>279</v>
      </c>
      <c r="D8213" t="s">
        <v>298</v>
      </c>
      <c r="E8213">
        <v>7875.3</v>
      </c>
      <c r="F8213">
        <v>2.81</v>
      </c>
      <c r="G8213">
        <v>9.6</v>
      </c>
      <c r="H8213">
        <v>10.9</v>
      </c>
      <c r="I8213">
        <v>10.31</v>
      </c>
      <c r="J8213">
        <v>10.93</v>
      </c>
    </row>
    <row r="8215" spans="1:10" x14ac:dyDescent="0.35">
      <c r="A8215" t="s">
        <v>239</v>
      </c>
      <c r="B8215">
        <v>1</v>
      </c>
      <c r="C8215" t="s">
        <v>282</v>
      </c>
      <c r="D8215" t="s">
        <v>299</v>
      </c>
      <c r="E8215">
        <v>9690.5</v>
      </c>
      <c r="F8215">
        <v>9690.5</v>
      </c>
      <c r="G8215">
        <v>6.81</v>
      </c>
      <c r="H8215">
        <v>4</v>
      </c>
    </row>
    <row r="8217" spans="1:10" x14ac:dyDescent="0.35">
      <c r="A8217" t="s">
        <v>239</v>
      </c>
      <c r="B8217">
        <v>2</v>
      </c>
      <c r="C8217" t="s">
        <v>282</v>
      </c>
      <c r="D8217" t="s">
        <v>300</v>
      </c>
      <c r="E8217">
        <v>10847.6</v>
      </c>
      <c r="F8217">
        <v>10847.6</v>
      </c>
      <c r="G8217">
        <v>6.72</v>
      </c>
      <c r="H8217">
        <v>4</v>
      </c>
    </row>
    <row r="8219" spans="1:10" x14ac:dyDescent="0.35">
      <c r="A8219" t="s">
        <v>242</v>
      </c>
      <c r="B8219">
        <v>1</v>
      </c>
      <c r="C8219" t="s">
        <v>279</v>
      </c>
      <c r="D8219" t="s">
        <v>297</v>
      </c>
      <c r="E8219">
        <v>8372.4</v>
      </c>
      <c r="F8219">
        <v>2.81</v>
      </c>
      <c r="G8219">
        <v>9.6</v>
      </c>
      <c r="H8219">
        <v>10.9</v>
      </c>
      <c r="I8219">
        <v>10.31</v>
      </c>
      <c r="J8219">
        <v>10.93</v>
      </c>
    </row>
    <row r="8221" spans="1:10" x14ac:dyDescent="0.35">
      <c r="A8221" t="s">
        <v>242</v>
      </c>
      <c r="B8221">
        <v>2</v>
      </c>
      <c r="C8221" t="s">
        <v>279</v>
      </c>
      <c r="D8221" t="s">
        <v>298</v>
      </c>
      <c r="E8221">
        <v>9442.2999999999993</v>
      </c>
      <c r="F8221">
        <v>2.81</v>
      </c>
      <c r="G8221">
        <v>9.6</v>
      </c>
      <c r="H8221">
        <v>10.9</v>
      </c>
      <c r="I8221">
        <v>10.31</v>
      </c>
      <c r="J8221">
        <v>10.93</v>
      </c>
    </row>
    <row r="8223" spans="1:10" x14ac:dyDescent="0.35">
      <c r="A8223" t="s">
        <v>242</v>
      </c>
      <c r="B8223">
        <v>1</v>
      </c>
      <c r="C8223" t="s">
        <v>282</v>
      </c>
      <c r="D8223" t="s">
        <v>299</v>
      </c>
      <c r="E8223">
        <v>11532.2</v>
      </c>
      <c r="F8223">
        <v>11532.2</v>
      </c>
      <c r="G8223">
        <v>6.78</v>
      </c>
      <c r="H8223">
        <v>4</v>
      </c>
    </row>
    <row r="8225" spans="1:10" x14ac:dyDescent="0.35">
      <c r="A8225" t="s">
        <v>242</v>
      </c>
      <c r="B8225">
        <v>2</v>
      </c>
      <c r="C8225" t="s">
        <v>282</v>
      </c>
      <c r="D8225" t="s">
        <v>300</v>
      </c>
      <c r="E8225">
        <v>13005.9</v>
      </c>
      <c r="F8225">
        <v>13005.9</v>
      </c>
      <c r="G8225">
        <v>6.69</v>
      </c>
      <c r="H8225">
        <v>4</v>
      </c>
    </row>
    <row r="8227" spans="1:10" x14ac:dyDescent="0.35">
      <c r="A8227" t="s">
        <v>245</v>
      </c>
      <c r="B8227">
        <v>1</v>
      </c>
      <c r="C8227" t="s">
        <v>279</v>
      </c>
      <c r="D8227" t="s">
        <v>297</v>
      </c>
      <c r="E8227">
        <v>8772.7000000000007</v>
      </c>
      <c r="F8227">
        <v>2.81</v>
      </c>
      <c r="G8227">
        <v>9.6</v>
      </c>
      <c r="H8227">
        <v>10.9</v>
      </c>
      <c r="I8227">
        <v>10.31</v>
      </c>
      <c r="J8227">
        <v>10.93</v>
      </c>
    </row>
    <row r="8229" spans="1:10" x14ac:dyDescent="0.35">
      <c r="A8229" t="s">
        <v>245</v>
      </c>
      <c r="B8229">
        <v>2</v>
      </c>
      <c r="C8229" t="s">
        <v>279</v>
      </c>
      <c r="D8229" t="s">
        <v>298</v>
      </c>
      <c r="E8229">
        <v>9069.1</v>
      </c>
      <c r="F8229">
        <v>2.81</v>
      </c>
      <c r="G8229">
        <v>9.6</v>
      </c>
      <c r="H8229">
        <v>10.9</v>
      </c>
      <c r="I8229">
        <v>10.31</v>
      </c>
      <c r="J8229">
        <v>10.93</v>
      </c>
    </row>
    <row r="8231" spans="1:10" x14ac:dyDescent="0.35">
      <c r="A8231" t="s">
        <v>245</v>
      </c>
      <c r="B8231">
        <v>1</v>
      </c>
      <c r="C8231" t="s">
        <v>282</v>
      </c>
      <c r="D8231" t="s">
        <v>299</v>
      </c>
      <c r="E8231">
        <v>12083.6</v>
      </c>
      <c r="F8231">
        <v>12083.6</v>
      </c>
      <c r="G8231">
        <v>6.74</v>
      </c>
      <c r="H8231">
        <v>4</v>
      </c>
    </row>
    <row r="8233" spans="1:10" x14ac:dyDescent="0.35">
      <c r="A8233" t="s">
        <v>245</v>
      </c>
      <c r="B8233">
        <v>2</v>
      </c>
      <c r="C8233" t="s">
        <v>282</v>
      </c>
      <c r="D8233" t="s">
        <v>300</v>
      </c>
      <c r="E8233">
        <v>12491.9</v>
      </c>
      <c r="F8233">
        <v>12491.9</v>
      </c>
      <c r="G8233">
        <v>6.72</v>
      </c>
      <c r="H8233">
        <v>4</v>
      </c>
    </row>
    <row r="8235" spans="1:10" x14ac:dyDescent="0.35">
      <c r="A8235" t="s">
        <v>248</v>
      </c>
      <c r="B8235">
        <v>1</v>
      </c>
      <c r="C8235" t="s">
        <v>279</v>
      </c>
      <c r="D8235" t="s">
        <v>297</v>
      </c>
      <c r="E8235">
        <v>12577.5</v>
      </c>
      <c r="F8235">
        <v>2.81</v>
      </c>
      <c r="G8235">
        <v>9.6</v>
      </c>
      <c r="H8235">
        <v>10.9</v>
      </c>
      <c r="I8235">
        <v>10.31</v>
      </c>
      <c r="J8235">
        <v>10.93</v>
      </c>
    </row>
    <row r="8237" spans="1:10" x14ac:dyDescent="0.35">
      <c r="A8237" t="s">
        <v>248</v>
      </c>
      <c r="B8237">
        <v>2</v>
      </c>
      <c r="C8237" t="s">
        <v>279</v>
      </c>
      <c r="D8237" t="s">
        <v>298</v>
      </c>
      <c r="E8237">
        <v>12910.1</v>
      </c>
      <c r="F8237">
        <v>2.81</v>
      </c>
      <c r="G8237">
        <v>9.6</v>
      </c>
      <c r="H8237">
        <v>10.9</v>
      </c>
      <c r="I8237">
        <v>10.31</v>
      </c>
      <c r="J8237">
        <v>10.93</v>
      </c>
    </row>
    <row r="8239" spans="1:10" x14ac:dyDescent="0.35">
      <c r="A8239" t="s">
        <v>248</v>
      </c>
      <c r="B8239">
        <v>1</v>
      </c>
      <c r="C8239" t="s">
        <v>282</v>
      </c>
      <c r="D8239" t="s">
        <v>299</v>
      </c>
      <c r="E8239">
        <v>17324.400000000001</v>
      </c>
      <c r="F8239">
        <v>17324.400000000001</v>
      </c>
      <c r="G8239">
        <v>6.78</v>
      </c>
      <c r="H8239">
        <v>4</v>
      </c>
    </row>
    <row r="8241" spans="1:8" x14ac:dyDescent="0.35">
      <c r="A8241" t="s">
        <v>248</v>
      </c>
      <c r="B8241">
        <v>2</v>
      </c>
      <c r="C8241" t="s">
        <v>282</v>
      </c>
      <c r="D8241" t="s">
        <v>300</v>
      </c>
      <c r="E8241">
        <v>17782.599999999999</v>
      </c>
      <c r="F8241">
        <v>17782.599999999999</v>
      </c>
      <c r="G8241">
        <v>6.76</v>
      </c>
      <c r="H8241">
        <v>4</v>
      </c>
    </row>
    <row r="8243" spans="1:8" x14ac:dyDescent="0.35">
      <c r="A8243" t="s">
        <v>285</v>
      </c>
    </row>
    <row r="8245" spans="1:8" x14ac:dyDescent="0.35">
      <c r="A8245" t="s">
        <v>210</v>
      </c>
      <c r="C8245" t="s">
        <v>273</v>
      </c>
      <c r="D8245" t="s">
        <v>274</v>
      </c>
      <c r="E8245" t="s">
        <v>275</v>
      </c>
      <c r="F8245" t="s">
        <v>276</v>
      </c>
      <c r="G8245" t="s">
        <v>277</v>
      </c>
      <c r="H8245" t="s">
        <v>278</v>
      </c>
    </row>
    <row r="8247" spans="1:8" x14ac:dyDescent="0.35">
      <c r="A8247" t="s">
        <v>219</v>
      </c>
      <c r="B8247">
        <v>1</v>
      </c>
      <c r="C8247" t="s">
        <v>282</v>
      </c>
      <c r="D8247" t="s">
        <v>299</v>
      </c>
      <c r="E8247" s="28">
        <v>4009.5</v>
      </c>
      <c r="F8247">
        <v>4009.5</v>
      </c>
      <c r="G8247">
        <v>6.84</v>
      </c>
      <c r="H8247">
        <v>4</v>
      </c>
    </row>
    <row r="8249" spans="1:8" x14ac:dyDescent="0.35">
      <c r="A8249" t="s">
        <v>219</v>
      </c>
      <c r="B8249">
        <v>2</v>
      </c>
      <c r="C8249" t="s">
        <v>282</v>
      </c>
      <c r="D8249" t="s">
        <v>300</v>
      </c>
      <c r="E8249">
        <v>4949.3999999999996</v>
      </c>
      <c r="F8249">
        <v>4949.3999999999996</v>
      </c>
      <c r="G8249">
        <v>6.68</v>
      </c>
      <c r="H8249">
        <v>4</v>
      </c>
    </row>
    <row r="8251" spans="1:8" x14ac:dyDescent="0.35">
      <c r="A8251" t="s">
        <v>227</v>
      </c>
      <c r="B8251">
        <v>1</v>
      </c>
      <c r="C8251" t="s">
        <v>282</v>
      </c>
      <c r="D8251" t="s">
        <v>299</v>
      </c>
      <c r="E8251">
        <v>9774.2999999999993</v>
      </c>
      <c r="F8251">
        <v>9774.2999999999993</v>
      </c>
      <c r="G8251">
        <v>6.81</v>
      </c>
      <c r="H8251">
        <v>4</v>
      </c>
    </row>
    <row r="8253" spans="1:8" x14ac:dyDescent="0.35">
      <c r="A8253" t="s">
        <v>227</v>
      </c>
      <c r="B8253">
        <v>2</v>
      </c>
      <c r="C8253" t="s">
        <v>282</v>
      </c>
      <c r="D8253" t="s">
        <v>300</v>
      </c>
      <c r="E8253">
        <v>10666.6</v>
      </c>
      <c r="F8253">
        <v>10666.6</v>
      </c>
      <c r="G8253">
        <v>6.74</v>
      </c>
      <c r="H8253">
        <v>4</v>
      </c>
    </row>
    <row r="8255" spans="1:8" x14ac:dyDescent="0.35">
      <c r="A8255" t="s">
        <v>230</v>
      </c>
      <c r="B8255">
        <v>1</v>
      </c>
      <c r="C8255" t="s">
        <v>282</v>
      </c>
      <c r="D8255" t="s">
        <v>299</v>
      </c>
      <c r="E8255">
        <v>11231.7</v>
      </c>
      <c r="F8255">
        <v>11231.7</v>
      </c>
      <c r="G8255">
        <v>6.8</v>
      </c>
      <c r="H8255">
        <v>4</v>
      </c>
    </row>
    <row r="8257" spans="1:8" x14ac:dyDescent="0.35">
      <c r="A8257" t="s">
        <v>230</v>
      </c>
      <c r="B8257">
        <v>2</v>
      </c>
      <c r="C8257" t="s">
        <v>282</v>
      </c>
      <c r="D8257" t="s">
        <v>300</v>
      </c>
      <c r="E8257">
        <v>12503.1</v>
      </c>
      <c r="F8257">
        <v>12503.1</v>
      </c>
      <c r="G8257">
        <v>6.72</v>
      </c>
      <c r="H8257">
        <v>4</v>
      </c>
    </row>
    <row r="8259" spans="1:8" x14ac:dyDescent="0.35">
      <c r="A8259" t="s">
        <v>233</v>
      </c>
      <c r="B8259">
        <v>1</v>
      </c>
      <c r="C8259" t="s">
        <v>282</v>
      </c>
      <c r="D8259" t="s">
        <v>299</v>
      </c>
      <c r="E8259">
        <v>10118.799999999999</v>
      </c>
      <c r="F8259">
        <v>10118.799999999999</v>
      </c>
      <c r="G8259">
        <v>6.78</v>
      </c>
      <c r="H8259">
        <v>4</v>
      </c>
    </row>
    <row r="8261" spans="1:8" x14ac:dyDescent="0.35">
      <c r="A8261" t="s">
        <v>233</v>
      </c>
      <c r="B8261">
        <v>2</v>
      </c>
      <c r="C8261" t="s">
        <v>282</v>
      </c>
      <c r="D8261" t="s">
        <v>300</v>
      </c>
      <c r="E8261">
        <v>11486.1</v>
      </c>
      <c r="F8261">
        <v>11486.1</v>
      </c>
      <c r="G8261">
        <v>6.78</v>
      </c>
      <c r="H8261">
        <v>4</v>
      </c>
    </row>
    <row r="8263" spans="1:8" x14ac:dyDescent="0.35">
      <c r="A8263" t="s">
        <v>236</v>
      </c>
      <c r="B8263">
        <v>1</v>
      </c>
      <c r="C8263" t="s">
        <v>282</v>
      </c>
      <c r="D8263" t="s">
        <v>299</v>
      </c>
      <c r="E8263">
        <v>11920.1</v>
      </c>
      <c r="F8263">
        <v>11920.1</v>
      </c>
      <c r="G8263">
        <v>6.75</v>
      </c>
      <c r="H8263">
        <v>4</v>
      </c>
    </row>
    <row r="8265" spans="1:8" x14ac:dyDescent="0.35">
      <c r="A8265" t="s">
        <v>236</v>
      </c>
      <c r="B8265">
        <v>2</v>
      </c>
      <c r="C8265" t="s">
        <v>282</v>
      </c>
      <c r="D8265" t="s">
        <v>300</v>
      </c>
      <c r="E8265">
        <v>13436.6</v>
      </c>
      <c r="F8265">
        <v>13436.6</v>
      </c>
      <c r="G8265">
        <v>6.84</v>
      </c>
      <c r="H8265">
        <v>4</v>
      </c>
    </row>
    <row r="8267" spans="1:8" x14ac:dyDescent="0.35">
      <c r="A8267" t="s">
        <v>239</v>
      </c>
      <c r="B8267">
        <v>1</v>
      </c>
      <c r="C8267" t="s">
        <v>282</v>
      </c>
      <c r="D8267" t="s">
        <v>299</v>
      </c>
      <c r="E8267">
        <v>9690.5</v>
      </c>
      <c r="F8267">
        <v>9690.5</v>
      </c>
      <c r="G8267">
        <v>6.81</v>
      </c>
      <c r="H8267">
        <v>4</v>
      </c>
    </row>
    <row r="8269" spans="1:8" x14ac:dyDescent="0.35">
      <c r="A8269" t="s">
        <v>239</v>
      </c>
      <c r="B8269">
        <v>2</v>
      </c>
      <c r="C8269" t="s">
        <v>282</v>
      </c>
      <c r="D8269" t="s">
        <v>300</v>
      </c>
      <c r="E8269">
        <v>10847.6</v>
      </c>
      <c r="F8269">
        <v>10847.6</v>
      </c>
      <c r="G8269">
        <v>6.72</v>
      </c>
      <c r="H8269">
        <v>4</v>
      </c>
    </row>
    <row r="8271" spans="1:8" x14ac:dyDescent="0.35">
      <c r="A8271" t="s">
        <v>242</v>
      </c>
      <c r="B8271">
        <v>1</v>
      </c>
      <c r="C8271" t="s">
        <v>282</v>
      </c>
      <c r="D8271" t="s">
        <v>299</v>
      </c>
      <c r="E8271">
        <v>11532.2</v>
      </c>
      <c r="F8271">
        <v>11532.2</v>
      </c>
      <c r="G8271">
        <v>6.78</v>
      </c>
      <c r="H8271">
        <v>4</v>
      </c>
    </row>
    <row r="8273" spans="1:10" x14ac:dyDescent="0.35">
      <c r="A8273" t="s">
        <v>242</v>
      </c>
      <c r="B8273">
        <v>2</v>
      </c>
      <c r="C8273" t="s">
        <v>282</v>
      </c>
      <c r="D8273" t="s">
        <v>300</v>
      </c>
      <c r="E8273">
        <v>13005.9</v>
      </c>
      <c r="F8273">
        <v>13005.9</v>
      </c>
      <c r="G8273">
        <v>6.69</v>
      </c>
      <c r="H8273">
        <v>4</v>
      </c>
    </row>
    <row r="8275" spans="1:10" x14ac:dyDescent="0.35">
      <c r="A8275" t="s">
        <v>245</v>
      </c>
      <c r="B8275">
        <v>1</v>
      </c>
      <c r="C8275" t="s">
        <v>282</v>
      </c>
      <c r="D8275" t="s">
        <v>299</v>
      </c>
      <c r="E8275">
        <v>12083.6</v>
      </c>
      <c r="F8275">
        <v>12083.6</v>
      </c>
      <c r="G8275">
        <v>6.74</v>
      </c>
      <c r="H8275">
        <v>4</v>
      </c>
    </row>
    <row r="8277" spans="1:10" x14ac:dyDescent="0.35">
      <c r="A8277" t="s">
        <v>245</v>
      </c>
      <c r="B8277">
        <v>2</v>
      </c>
      <c r="C8277" t="s">
        <v>282</v>
      </c>
      <c r="D8277" t="s">
        <v>300</v>
      </c>
      <c r="E8277">
        <v>12491.9</v>
      </c>
      <c r="F8277">
        <v>12491.9</v>
      </c>
      <c r="G8277">
        <v>6.72</v>
      </c>
      <c r="H8277">
        <v>4</v>
      </c>
    </row>
    <row r="8279" spans="1:10" x14ac:dyDescent="0.35">
      <c r="A8279" t="s">
        <v>248</v>
      </c>
      <c r="B8279">
        <v>1</v>
      </c>
      <c r="C8279" t="s">
        <v>282</v>
      </c>
      <c r="D8279" t="s">
        <v>299</v>
      </c>
      <c r="E8279">
        <v>17324.400000000001</v>
      </c>
      <c r="F8279">
        <v>17324.400000000001</v>
      </c>
      <c r="G8279">
        <v>6.78</v>
      </c>
      <c r="H8279">
        <v>4</v>
      </c>
    </row>
    <row r="8281" spans="1:10" x14ac:dyDescent="0.35">
      <c r="A8281" t="s">
        <v>248</v>
      </c>
      <c r="B8281">
        <v>2</v>
      </c>
      <c r="C8281" t="s">
        <v>282</v>
      </c>
      <c r="D8281" t="s">
        <v>300</v>
      </c>
      <c r="E8281">
        <v>17782.599999999999</v>
      </c>
      <c r="F8281">
        <v>17782.599999999999</v>
      </c>
      <c r="G8281">
        <v>6.76</v>
      </c>
      <c r="H8281">
        <v>4</v>
      </c>
    </row>
    <row r="8283" spans="1:10" x14ac:dyDescent="0.35">
      <c r="A8283" t="s">
        <v>383</v>
      </c>
      <c r="B8283" t="s">
        <v>301</v>
      </c>
      <c r="C8283" t="s">
        <v>287</v>
      </c>
    </row>
    <row r="8285" spans="1:10" x14ac:dyDescent="0.35">
      <c r="A8285" t="s">
        <v>209</v>
      </c>
    </row>
    <row r="8287" spans="1:10" x14ac:dyDescent="0.35">
      <c r="A8287" t="s">
        <v>210</v>
      </c>
      <c r="C8287" t="s">
        <v>211</v>
      </c>
      <c r="D8287" t="s">
        <v>212</v>
      </c>
      <c r="E8287" t="s">
        <v>213</v>
      </c>
      <c r="F8287" t="s">
        <v>214</v>
      </c>
      <c r="G8287" t="s">
        <v>215</v>
      </c>
      <c r="H8287" t="s">
        <v>216</v>
      </c>
      <c r="I8287" t="s">
        <v>217</v>
      </c>
      <c r="J8287" t="s">
        <v>218</v>
      </c>
    </row>
    <row r="8289" spans="1:10" x14ac:dyDescent="0.35">
      <c r="A8289" t="s">
        <v>219</v>
      </c>
      <c r="B8289">
        <v>1</v>
      </c>
      <c r="C8289" t="s">
        <v>295</v>
      </c>
      <c r="D8289" t="s">
        <v>221</v>
      </c>
      <c r="E8289" t="s">
        <v>222</v>
      </c>
      <c r="F8289">
        <v>920.68</v>
      </c>
      <c r="G8289" s="12">
        <v>7.0699999999999999E-2</v>
      </c>
      <c r="H8289" s="12">
        <v>7.0699999999999999E-2</v>
      </c>
      <c r="I8289" t="s">
        <v>223</v>
      </c>
      <c r="J8289" s="10">
        <v>45525</v>
      </c>
    </row>
    <row r="8291" spans="1:10" x14ac:dyDescent="0.35">
      <c r="A8291" t="s">
        <v>219</v>
      </c>
      <c r="B8291">
        <v>2</v>
      </c>
      <c r="C8291" t="s">
        <v>295</v>
      </c>
      <c r="D8291" t="s">
        <v>224</v>
      </c>
      <c r="E8291" t="s">
        <v>222</v>
      </c>
      <c r="F8291">
        <v>5241.4799999999996</v>
      </c>
      <c r="G8291">
        <v>0.12205000000000001</v>
      </c>
      <c r="H8291">
        <v>0.12205000000000001</v>
      </c>
      <c r="I8291" t="s">
        <v>225</v>
      </c>
      <c r="J8291" s="10">
        <v>45647.625</v>
      </c>
    </row>
    <row r="8293" spans="1:10" x14ac:dyDescent="0.35">
      <c r="A8293" t="s">
        <v>219</v>
      </c>
      <c r="B8293">
        <v>3</v>
      </c>
      <c r="C8293" t="s">
        <v>296</v>
      </c>
      <c r="D8293" t="s">
        <v>221</v>
      </c>
      <c r="E8293" t="s">
        <v>222</v>
      </c>
      <c r="F8293">
        <v>1468.69</v>
      </c>
      <c r="G8293">
        <v>0.11283</v>
      </c>
      <c r="H8293">
        <v>0.11283</v>
      </c>
      <c r="I8293" t="s">
        <v>223</v>
      </c>
      <c r="J8293" s="10">
        <v>45525</v>
      </c>
    </row>
    <row r="8295" spans="1:10" x14ac:dyDescent="0.35">
      <c r="A8295" t="s">
        <v>219</v>
      </c>
      <c r="B8295">
        <v>4</v>
      </c>
      <c r="C8295" t="s">
        <v>296</v>
      </c>
      <c r="D8295" t="s">
        <v>224</v>
      </c>
      <c r="E8295" t="s">
        <v>222</v>
      </c>
      <c r="F8295">
        <v>5009.84</v>
      </c>
      <c r="G8295">
        <v>0.11666</v>
      </c>
      <c r="H8295">
        <v>0.11666</v>
      </c>
      <c r="I8295" t="s">
        <v>225</v>
      </c>
      <c r="J8295" s="10">
        <v>45647.625</v>
      </c>
    </row>
    <row r="8297" spans="1:10" x14ac:dyDescent="0.35">
      <c r="A8297" t="s">
        <v>227</v>
      </c>
      <c r="B8297">
        <v>1</v>
      </c>
      <c r="C8297" t="s">
        <v>295</v>
      </c>
      <c r="D8297" t="s">
        <v>221</v>
      </c>
      <c r="E8297" t="s">
        <v>222</v>
      </c>
      <c r="F8297">
        <v>5288.34</v>
      </c>
      <c r="G8297">
        <v>0.29753000000000002</v>
      </c>
      <c r="H8297">
        <v>0.29753000000000002</v>
      </c>
      <c r="I8297" t="s">
        <v>228</v>
      </c>
      <c r="J8297" s="10">
        <v>45525</v>
      </c>
    </row>
    <row r="8299" spans="1:10" x14ac:dyDescent="0.35">
      <c r="A8299" t="s">
        <v>227</v>
      </c>
      <c r="B8299">
        <v>2</v>
      </c>
      <c r="C8299" t="s">
        <v>295</v>
      </c>
      <c r="D8299" t="s">
        <v>224</v>
      </c>
      <c r="E8299" t="s">
        <v>222</v>
      </c>
      <c r="F8299">
        <v>7923.15</v>
      </c>
      <c r="G8299">
        <v>0.20499000000000001</v>
      </c>
      <c r="H8299">
        <v>0.20499000000000001</v>
      </c>
      <c r="I8299" t="s">
        <v>229</v>
      </c>
      <c r="J8299" s="10">
        <v>45312.625</v>
      </c>
    </row>
    <row r="8301" spans="1:10" x14ac:dyDescent="0.35">
      <c r="A8301" t="s">
        <v>227</v>
      </c>
      <c r="B8301">
        <v>3</v>
      </c>
      <c r="C8301" t="s">
        <v>296</v>
      </c>
      <c r="D8301" t="s">
        <v>221</v>
      </c>
      <c r="E8301" t="s">
        <v>222</v>
      </c>
      <c r="F8301">
        <v>5759.73</v>
      </c>
      <c r="G8301">
        <v>0.32468999999999998</v>
      </c>
      <c r="H8301">
        <v>0.32468999999999998</v>
      </c>
      <c r="I8301" t="s">
        <v>228</v>
      </c>
      <c r="J8301" s="10">
        <v>45525</v>
      </c>
    </row>
    <row r="8303" spans="1:10" x14ac:dyDescent="0.35">
      <c r="A8303" t="s">
        <v>227</v>
      </c>
      <c r="B8303">
        <v>4</v>
      </c>
      <c r="C8303" t="s">
        <v>296</v>
      </c>
      <c r="D8303" t="s">
        <v>224</v>
      </c>
      <c r="E8303" t="s">
        <v>222</v>
      </c>
      <c r="F8303">
        <v>7697</v>
      </c>
      <c r="G8303">
        <v>0.19914000000000001</v>
      </c>
      <c r="H8303">
        <v>0.19914000000000001</v>
      </c>
      <c r="I8303" t="s">
        <v>229</v>
      </c>
      <c r="J8303" s="10">
        <v>45312.625</v>
      </c>
    </row>
    <row r="8305" spans="1:10" x14ac:dyDescent="0.35">
      <c r="A8305" t="s">
        <v>230</v>
      </c>
      <c r="B8305">
        <v>1</v>
      </c>
      <c r="C8305" t="s">
        <v>295</v>
      </c>
      <c r="D8305" t="s">
        <v>221</v>
      </c>
      <c r="E8305" t="s">
        <v>222</v>
      </c>
      <c r="F8305">
        <v>4904.1099999999997</v>
      </c>
      <c r="G8305">
        <v>0.34189000000000003</v>
      </c>
      <c r="H8305">
        <v>0.34189000000000003</v>
      </c>
      <c r="I8305" t="s">
        <v>231</v>
      </c>
      <c r="J8305" s="10">
        <v>45525</v>
      </c>
    </row>
    <row r="8307" spans="1:10" x14ac:dyDescent="0.35">
      <c r="A8307" t="s">
        <v>230</v>
      </c>
      <c r="B8307">
        <v>2</v>
      </c>
      <c r="C8307" t="s">
        <v>295</v>
      </c>
      <c r="D8307" t="s">
        <v>224</v>
      </c>
      <c r="E8307" t="s">
        <v>222</v>
      </c>
      <c r="F8307">
        <v>6424.18</v>
      </c>
      <c r="G8307">
        <v>0.16814000000000001</v>
      </c>
      <c r="H8307">
        <v>0.16814000000000001</v>
      </c>
      <c r="I8307" t="s">
        <v>232</v>
      </c>
      <c r="J8307" s="10">
        <v>45647.625</v>
      </c>
    </row>
    <row r="8309" spans="1:10" x14ac:dyDescent="0.35">
      <c r="A8309" t="s">
        <v>230</v>
      </c>
      <c r="B8309">
        <v>3</v>
      </c>
      <c r="C8309" t="s">
        <v>296</v>
      </c>
      <c r="D8309" t="s">
        <v>221</v>
      </c>
      <c r="E8309" t="s">
        <v>222</v>
      </c>
      <c r="F8309">
        <v>5459.23</v>
      </c>
      <c r="G8309">
        <v>0.38058999999999998</v>
      </c>
      <c r="H8309">
        <v>0.38058999999999998</v>
      </c>
      <c r="I8309" t="s">
        <v>231</v>
      </c>
      <c r="J8309" s="10">
        <v>45525</v>
      </c>
    </row>
    <row r="8311" spans="1:10" x14ac:dyDescent="0.35">
      <c r="A8311" t="s">
        <v>230</v>
      </c>
      <c r="B8311">
        <v>4</v>
      </c>
      <c r="C8311" t="s">
        <v>296</v>
      </c>
      <c r="D8311" t="s">
        <v>224</v>
      </c>
      <c r="E8311" t="s">
        <v>222</v>
      </c>
      <c r="F8311">
        <v>6304.36</v>
      </c>
      <c r="G8311">
        <v>0.16500000000000001</v>
      </c>
      <c r="H8311">
        <v>0.16500000000000001</v>
      </c>
      <c r="I8311" t="s">
        <v>232</v>
      </c>
      <c r="J8311" s="10">
        <v>45647.625</v>
      </c>
    </row>
    <row r="8313" spans="1:10" x14ac:dyDescent="0.35">
      <c r="A8313" t="s">
        <v>233</v>
      </c>
      <c r="B8313">
        <v>1</v>
      </c>
      <c r="C8313" t="s">
        <v>295</v>
      </c>
      <c r="D8313" t="s">
        <v>221</v>
      </c>
      <c r="E8313" t="s">
        <v>222</v>
      </c>
      <c r="F8313">
        <v>5407.86</v>
      </c>
      <c r="G8313">
        <v>0.30802000000000002</v>
      </c>
      <c r="H8313">
        <v>0.30802000000000002</v>
      </c>
      <c r="I8313" t="s">
        <v>234</v>
      </c>
      <c r="J8313" s="10">
        <v>45525</v>
      </c>
    </row>
    <row r="8315" spans="1:10" x14ac:dyDescent="0.35">
      <c r="A8315" t="s">
        <v>233</v>
      </c>
      <c r="B8315">
        <v>2</v>
      </c>
      <c r="C8315" t="s">
        <v>295</v>
      </c>
      <c r="D8315" t="s">
        <v>224</v>
      </c>
      <c r="E8315" t="s">
        <v>222</v>
      </c>
      <c r="F8315">
        <v>6797.48</v>
      </c>
      <c r="G8315">
        <v>0.17768</v>
      </c>
      <c r="H8315">
        <v>0.17768</v>
      </c>
      <c r="I8315" t="s">
        <v>235</v>
      </c>
      <c r="J8315" s="10">
        <v>45647.625</v>
      </c>
    </row>
    <row r="8317" spans="1:10" x14ac:dyDescent="0.35">
      <c r="A8317" t="s">
        <v>233</v>
      </c>
      <c r="B8317">
        <v>3</v>
      </c>
      <c r="C8317" t="s">
        <v>296</v>
      </c>
      <c r="D8317" t="s">
        <v>221</v>
      </c>
      <c r="E8317" t="s">
        <v>222</v>
      </c>
      <c r="F8317">
        <v>6046.15</v>
      </c>
      <c r="G8317">
        <v>0.34964000000000001</v>
      </c>
      <c r="H8317">
        <v>0.34964000000000001</v>
      </c>
      <c r="I8317" t="s">
        <v>234</v>
      </c>
      <c r="J8317" s="10">
        <v>45525</v>
      </c>
    </row>
    <row r="8319" spans="1:10" x14ac:dyDescent="0.35">
      <c r="A8319" t="s">
        <v>233</v>
      </c>
      <c r="B8319">
        <v>4</v>
      </c>
      <c r="C8319" t="s">
        <v>296</v>
      </c>
      <c r="D8319" t="s">
        <v>224</v>
      </c>
      <c r="E8319" t="s">
        <v>222</v>
      </c>
      <c r="F8319">
        <v>6566.73</v>
      </c>
      <c r="G8319">
        <v>0.17165</v>
      </c>
      <c r="H8319">
        <v>0.17165</v>
      </c>
      <c r="I8319" t="s">
        <v>235</v>
      </c>
      <c r="J8319" s="10">
        <v>45647.625</v>
      </c>
    </row>
    <row r="8321" spans="1:10" x14ac:dyDescent="0.35">
      <c r="A8321" t="s">
        <v>236</v>
      </c>
      <c r="B8321">
        <v>1</v>
      </c>
      <c r="C8321" t="s">
        <v>295</v>
      </c>
      <c r="D8321" t="s">
        <v>221</v>
      </c>
      <c r="E8321" t="s">
        <v>222</v>
      </c>
      <c r="F8321">
        <v>5176.6400000000003</v>
      </c>
      <c r="G8321">
        <v>0.36285000000000001</v>
      </c>
      <c r="H8321">
        <v>0.36285000000000001</v>
      </c>
      <c r="I8321" t="s">
        <v>237</v>
      </c>
      <c r="J8321" s="10">
        <v>45525</v>
      </c>
    </row>
    <row r="8323" spans="1:10" x14ac:dyDescent="0.35">
      <c r="A8323" t="s">
        <v>236</v>
      </c>
      <c r="B8323">
        <v>2</v>
      </c>
      <c r="C8323" t="s">
        <v>295</v>
      </c>
      <c r="D8323" t="s">
        <v>224</v>
      </c>
      <c r="E8323" t="s">
        <v>222</v>
      </c>
      <c r="F8323">
        <v>7460.58</v>
      </c>
      <c r="G8323">
        <v>0.19633</v>
      </c>
      <c r="H8323">
        <v>0.19633</v>
      </c>
      <c r="I8323" t="s">
        <v>238</v>
      </c>
      <c r="J8323" s="10">
        <v>45647.625</v>
      </c>
    </row>
    <row r="8325" spans="1:10" x14ac:dyDescent="0.35">
      <c r="A8325" t="s">
        <v>236</v>
      </c>
      <c r="B8325">
        <v>3</v>
      </c>
      <c r="C8325" t="s">
        <v>296</v>
      </c>
      <c r="D8325" t="s">
        <v>221</v>
      </c>
      <c r="E8325" t="s">
        <v>222</v>
      </c>
      <c r="F8325">
        <v>5835.23</v>
      </c>
      <c r="G8325">
        <v>0.40900999999999998</v>
      </c>
      <c r="H8325">
        <v>0.40900999999999998</v>
      </c>
      <c r="I8325" t="s">
        <v>237</v>
      </c>
      <c r="J8325" s="10">
        <v>45525</v>
      </c>
    </row>
    <row r="8327" spans="1:10" x14ac:dyDescent="0.35">
      <c r="A8327" t="s">
        <v>236</v>
      </c>
      <c r="B8327">
        <v>4</v>
      </c>
      <c r="C8327" t="s">
        <v>296</v>
      </c>
      <c r="D8327" t="s">
        <v>224</v>
      </c>
      <c r="E8327" t="s">
        <v>222</v>
      </c>
      <c r="F8327">
        <v>7320.48</v>
      </c>
      <c r="G8327">
        <v>0.19264000000000001</v>
      </c>
      <c r="H8327">
        <v>0.19264000000000001</v>
      </c>
      <c r="I8327" t="s">
        <v>238</v>
      </c>
      <c r="J8327" s="10">
        <v>45647.625</v>
      </c>
    </row>
    <row r="8329" spans="1:10" x14ac:dyDescent="0.35">
      <c r="A8329" t="s">
        <v>239</v>
      </c>
      <c r="B8329">
        <v>1</v>
      </c>
      <c r="C8329" t="s">
        <v>295</v>
      </c>
      <c r="D8329" t="s">
        <v>221</v>
      </c>
      <c r="E8329" t="s">
        <v>222</v>
      </c>
      <c r="F8329">
        <v>4388.8</v>
      </c>
      <c r="G8329">
        <v>0.29498000000000002</v>
      </c>
      <c r="H8329">
        <v>0.29498000000000002</v>
      </c>
      <c r="I8329" t="s">
        <v>240</v>
      </c>
      <c r="J8329" s="10">
        <v>45525</v>
      </c>
    </row>
    <row r="8331" spans="1:10" x14ac:dyDescent="0.35">
      <c r="A8331" t="s">
        <v>239</v>
      </c>
      <c r="B8331">
        <v>2</v>
      </c>
      <c r="C8331" t="s">
        <v>295</v>
      </c>
      <c r="D8331" t="s">
        <v>224</v>
      </c>
      <c r="E8331" t="s">
        <v>222</v>
      </c>
      <c r="F8331">
        <v>3693.37</v>
      </c>
      <c r="G8331" s="12">
        <v>9.2600000000000002E-2</v>
      </c>
      <c r="H8331" s="12">
        <v>9.2600000000000002E-2</v>
      </c>
      <c r="I8331" t="s">
        <v>241</v>
      </c>
      <c r="J8331" s="10">
        <v>45647.625</v>
      </c>
    </row>
    <row r="8333" spans="1:10" x14ac:dyDescent="0.35">
      <c r="A8333" t="s">
        <v>239</v>
      </c>
      <c r="B8333">
        <v>3</v>
      </c>
      <c r="C8333" t="s">
        <v>296</v>
      </c>
      <c r="D8333" t="s">
        <v>221</v>
      </c>
      <c r="E8333" t="s">
        <v>222</v>
      </c>
      <c r="F8333">
        <v>4912.84</v>
      </c>
      <c r="G8333">
        <v>0.33019999999999999</v>
      </c>
      <c r="H8333">
        <v>0.33019999999999999</v>
      </c>
      <c r="I8333" t="s">
        <v>240</v>
      </c>
      <c r="J8333" s="10">
        <v>45525</v>
      </c>
    </row>
    <row r="8335" spans="1:10" x14ac:dyDescent="0.35">
      <c r="A8335" t="s">
        <v>239</v>
      </c>
      <c r="B8335">
        <v>4</v>
      </c>
      <c r="C8335" t="s">
        <v>296</v>
      </c>
      <c r="D8335" t="s">
        <v>224</v>
      </c>
      <c r="E8335" t="s">
        <v>222</v>
      </c>
      <c r="F8335">
        <v>3550.19</v>
      </c>
      <c r="G8335" s="12">
        <v>8.9099999999999999E-2</v>
      </c>
      <c r="H8335" s="12">
        <v>8.9099999999999999E-2</v>
      </c>
      <c r="I8335" t="s">
        <v>241</v>
      </c>
      <c r="J8335" s="10">
        <v>45647.625</v>
      </c>
    </row>
    <row r="8337" spans="1:10" x14ac:dyDescent="0.35">
      <c r="A8337" t="s">
        <v>242</v>
      </c>
      <c r="B8337">
        <v>1</v>
      </c>
      <c r="C8337" t="s">
        <v>295</v>
      </c>
      <c r="D8337" t="s">
        <v>221</v>
      </c>
      <c r="E8337" t="s">
        <v>222</v>
      </c>
      <c r="F8337">
        <v>5302.39</v>
      </c>
      <c r="G8337">
        <v>0.35104000000000002</v>
      </c>
      <c r="H8337">
        <v>0.35104000000000002</v>
      </c>
      <c r="I8337" t="s">
        <v>243</v>
      </c>
      <c r="J8337" s="10">
        <v>45525</v>
      </c>
    </row>
    <row r="8339" spans="1:10" x14ac:dyDescent="0.35">
      <c r="A8339" t="s">
        <v>242</v>
      </c>
      <c r="B8339">
        <v>2</v>
      </c>
      <c r="C8339" t="s">
        <v>295</v>
      </c>
      <c r="D8339" t="s">
        <v>224</v>
      </c>
      <c r="E8339" t="s">
        <v>222</v>
      </c>
      <c r="F8339">
        <v>3073.46</v>
      </c>
      <c r="G8339" s="12">
        <v>7.3800000000000004E-2</v>
      </c>
      <c r="H8339" s="12">
        <v>7.3800000000000004E-2</v>
      </c>
      <c r="I8339" t="s">
        <v>244</v>
      </c>
      <c r="J8339" s="10">
        <v>45647.625</v>
      </c>
    </row>
    <row r="8341" spans="1:10" x14ac:dyDescent="0.35">
      <c r="A8341" t="s">
        <v>242</v>
      </c>
      <c r="B8341">
        <v>3</v>
      </c>
      <c r="C8341" t="s">
        <v>296</v>
      </c>
      <c r="D8341" t="s">
        <v>221</v>
      </c>
      <c r="E8341" t="s">
        <v>222</v>
      </c>
      <c r="F8341">
        <v>6032.21</v>
      </c>
      <c r="G8341">
        <v>0.39589999999999997</v>
      </c>
      <c r="H8341">
        <v>0.39589999999999997</v>
      </c>
      <c r="I8341" t="s">
        <v>243</v>
      </c>
      <c r="J8341" s="10">
        <v>45525</v>
      </c>
    </row>
    <row r="8343" spans="1:10" x14ac:dyDescent="0.35">
      <c r="A8343" t="s">
        <v>242</v>
      </c>
      <c r="B8343">
        <v>4</v>
      </c>
      <c r="C8343" t="s">
        <v>296</v>
      </c>
      <c r="D8343" t="s">
        <v>224</v>
      </c>
      <c r="E8343" t="s">
        <v>222</v>
      </c>
      <c r="F8343">
        <v>2936.67</v>
      </c>
      <c r="G8343" s="12">
        <v>7.0499999999999993E-2</v>
      </c>
      <c r="H8343" s="12">
        <v>7.0499999999999993E-2</v>
      </c>
      <c r="I8343" t="s">
        <v>244</v>
      </c>
      <c r="J8343" s="10">
        <v>45647.625</v>
      </c>
    </row>
    <row r="8345" spans="1:10" x14ac:dyDescent="0.35">
      <c r="A8345" t="s">
        <v>245</v>
      </c>
      <c r="B8345">
        <v>1</v>
      </c>
      <c r="C8345" t="s">
        <v>295</v>
      </c>
      <c r="D8345" t="s">
        <v>221</v>
      </c>
      <c r="E8345" t="s">
        <v>222</v>
      </c>
      <c r="F8345">
        <v>5802.1</v>
      </c>
      <c r="G8345">
        <v>0.36781999999999998</v>
      </c>
      <c r="H8345">
        <v>0.36781999999999998</v>
      </c>
      <c r="I8345" t="s">
        <v>246</v>
      </c>
      <c r="J8345" s="10">
        <v>45525</v>
      </c>
    </row>
    <row r="8347" spans="1:10" x14ac:dyDescent="0.35">
      <c r="A8347" t="s">
        <v>245</v>
      </c>
      <c r="B8347">
        <v>2</v>
      </c>
      <c r="C8347" t="s">
        <v>295</v>
      </c>
      <c r="D8347" t="s">
        <v>224</v>
      </c>
      <c r="E8347" t="s">
        <v>222</v>
      </c>
      <c r="F8347">
        <v>3593.96</v>
      </c>
      <c r="G8347" s="12">
        <v>8.6300000000000002E-2</v>
      </c>
      <c r="H8347" s="12">
        <v>8.6300000000000002E-2</v>
      </c>
      <c r="I8347" t="s">
        <v>247</v>
      </c>
      <c r="J8347" s="10">
        <v>45647.625</v>
      </c>
    </row>
    <row r="8349" spans="1:10" x14ac:dyDescent="0.35">
      <c r="A8349" t="s">
        <v>245</v>
      </c>
      <c r="B8349">
        <v>3</v>
      </c>
      <c r="C8349" t="s">
        <v>296</v>
      </c>
      <c r="D8349" t="s">
        <v>221</v>
      </c>
      <c r="E8349" t="s">
        <v>222</v>
      </c>
      <c r="F8349">
        <v>6232.58</v>
      </c>
      <c r="G8349">
        <v>0.38024999999999998</v>
      </c>
      <c r="H8349">
        <v>0.38024999999999998</v>
      </c>
      <c r="I8349" t="s">
        <v>246</v>
      </c>
      <c r="J8349" s="10">
        <v>45525</v>
      </c>
    </row>
    <row r="8351" spans="1:10" x14ac:dyDescent="0.35">
      <c r="A8351" t="s">
        <v>245</v>
      </c>
      <c r="B8351">
        <v>4</v>
      </c>
      <c r="C8351" t="s">
        <v>296</v>
      </c>
      <c r="D8351" t="s">
        <v>224</v>
      </c>
      <c r="E8351" t="s">
        <v>222</v>
      </c>
      <c r="F8351">
        <v>3427.22</v>
      </c>
      <c r="G8351" s="12">
        <v>8.2299999999999998E-2</v>
      </c>
      <c r="H8351" s="12">
        <v>8.2299999999999998E-2</v>
      </c>
      <c r="I8351" t="s">
        <v>247</v>
      </c>
      <c r="J8351" s="10">
        <v>45647.625</v>
      </c>
    </row>
    <row r="8353" spans="1:10" x14ac:dyDescent="0.35">
      <c r="A8353" t="s">
        <v>248</v>
      </c>
      <c r="B8353">
        <v>1</v>
      </c>
      <c r="C8353" t="s">
        <v>295</v>
      </c>
      <c r="D8353" t="s">
        <v>221</v>
      </c>
      <c r="E8353" t="s">
        <v>222</v>
      </c>
      <c r="F8353">
        <v>7928.66</v>
      </c>
      <c r="G8353">
        <v>0.52734999999999999</v>
      </c>
      <c r="H8353">
        <v>0.52734999999999999</v>
      </c>
      <c r="I8353" t="s">
        <v>249</v>
      </c>
      <c r="J8353" s="10">
        <v>45525</v>
      </c>
    </row>
    <row r="8355" spans="1:10" x14ac:dyDescent="0.35">
      <c r="A8355" t="s">
        <v>248</v>
      </c>
      <c r="B8355">
        <v>2</v>
      </c>
      <c r="C8355" t="s">
        <v>295</v>
      </c>
      <c r="D8355" t="s">
        <v>224</v>
      </c>
      <c r="E8355" t="s">
        <v>222</v>
      </c>
      <c r="F8355">
        <v>7228.64</v>
      </c>
      <c r="G8355">
        <v>0.19986999999999999</v>
      </c>
      <c r="H8355">
        <v>0.19986999999999999</v>
      </c>
      <c r="I8355" t="s">
        <v>250</v>
      </c>
      <c r="J8355" s="10">
        <v>45312.333333333336</v>
      </c>
    </row>
    <row r="8357" spans="1:10" x14ac:dyDescent="0.35">
      <c r="A8357" t="s">
        <v>248</v>
      </c>
      <c r="B8357">
        <v>3</v>
      </c>
      <c r="C8357" t="s">
        <v>296</v>
      </c>
      <c r="D8357" t="s">
        <v>221</v>
      </c>
      <c r="E8357" t="s">
        <v>222</v>
      </c>
      <c r="F8357">
        <v>8334.0400000000009</v>
      </c>
      <c r="G8357">
        <v>0.5413</v>
      </c>
      <c r="H8357">
        <v>0.5413</v>
      </c>
      <c r="I8357" t="s">
        <v>249</v>
      </c>
      <c r="J8357" s="10">
        <v>45525</v>
      </c>
    </row>
    <row r="8359" spans="1:10" x14ac:dyDescent="0.35">
      <c r="A8359" t="s">
        <v>248</v>
      </c>
      <c r="B8359">
        <v>4</v>
      </c>
      <c r="C8359" t="s">
        <v>296</v>
      </c>
      <c r="D8359" t="s">
        <v>224</v>
      </c>
      <c r="E8359" t="s">
        <v>222</v>
      </c>
      <c r="F8359">
        <v>7045.35</v>
      </c>
      <c r="G8359">
        <v>0.19481000000000001</v>
      </c>
      <c r="H8359">
        <v>0.19481000000000001</v>
      </c>
      <c r="I8359" t="s">
        <v>250</v>
      </c>
      <c r="J8359" s="10">
        <v>45312.333333333336</v>
      </c>
    </row>
    <row r="8361" spans="1:10" x14ac:dyDescent="0.35">
      <c r="A8361" t="s">
        <v>272</v>
      </c>
    </row>
    <row r="8363" spans="1:10" x14ac:dyDescent="0.35">
      <c r="A8363" t="s">
        <v>210</v>
      </c>
      <c r="C8363" t="s">
        <v>273</v>
      </c>
      <c r="D8363" t="s">
        <v>274</v>
      </c>
      <c r="E8363" t="s">
        <v>288</v>
      </c>
      <c r="F8363" t="s">
        <v>289</v>
      </c>
      <c r="G8363" t="s">
        <v>290</v>
      </c>
      <c r="H8363" t="s">
        <v>291</v>
      </c>
      <c r="I8363" t="s">
        <v>292</v>
      </c>
      <c r="J8363" t="s">
        <v>293</v>
      </c>
    </row>
    <row r="8365" spans="1:10" x14ac:dyDescent="0.35">
      <c r="A8365" t="s">
        <v>219</v>
      </c>
      <c r="B8365">
        <v>1</v>
      </c>
      <c r="C8365" t="s">
        <v>279</v>
      </c>
      <c r="D8365" t="s">
        <v>297</v>
      </c>
      <c r="E8365">
        <v>1909</v>
      </c>
      <c r="F8365">
        <v>2.65</v>
      </c>
      <c r="G8365">
        <v>9.0299999999999994</v>
      </c>
      <c r="H8365">
        <v>10.199999999999999</v>
      </c>
      <c r="I8365">
        <v>9.65</v>
      </c>
      <c r="J8365">
        <v>9.8699999999999992</v>
      </c>
    </row>
    <row r="8367" spans="1:10" x14ac:dyDescent="0.35">
      <c r="A8367" t="s">
        <v>219</v>
      </c>
      <c r="B8367">
        <v>2</v>
      </c>
      <c r="C8367" t="s">
        <v>279</v>
      </c>
      <c r="D8367" t="s">
        <v>298</v>
      </c>
      <c r="E8367">
        <v>2356.5</v>
      </c>
      <c r="F8367">
        <v>2.65</v>
      </c>
      <c r="G8367">
        <v>9.0299999999999994</v>
      </c>
      <c r="H8367">
        <v>10.199999999999999</v>
      </c>
      <c r="I8367">
        <v>9.65</v>
      </c>
      <c r="J8367">
        <v>9.8699999999999992</v>
      </c>
    </row>
    <row r="8369" spans="1:10" x14ac:dyDescent="0.35">
      <c r="A8369" t="s">
        <v>227</v>
      </c>
      <c r="B8369">
        <v>1</v>
      </c>
      <c r="C8369" t="s">
        <v>279</v>
      </c>
      <c r="D8369" t="s">
        <v>297</v>
      </c>
      <c r="E8369">
        <v>5443.2</v>
      </c>
      <c r="F8369">
        <v>2.71</v>
      </c>
      <c r="G8369">
        <v>9.26</v>
      </c>
      <c r="H8369">
        <v>10.48</v>
      </c>
      <c r="I8369">
        <v>9.92</v>
      </c>
      <c r="J8369">
        <v>10.29</v>
      </c>
    </row>
    <row r="8371" spans="1:10" x14ac:dyDescent="0.35">
      <c r="A8371" t="s">
        <v>227</v>
      </c>
      <c r="B8371">
        <v>2</v>
      </c>
      <c r="C8371" t="s">
        <v>279</v>
      </c>
      <c r="D8371" t="s">
        <v>298</v>
      </c>
      <c r="E8371">
        <v>5919.3</v>
      </c>
      <c r="F8371">
        <v>2.71</v>
      </c>
      <c r="G8371">
        <v>9.25</v>
      </c>
      <c r="H8371">
        <v>10.48</v>
      </c>
      <c r="I8371">
        <v>9.91</v>
      </c>
      <c r="J8371">
        <v>10.28</v>
      </c>
    </row>
    <row r="8373" spans="1:10" x14ac:dyDescent="0.35">
      <c r="A8373" t="s">
        <v>230</v>
      </c>
      <c r="B8373">
        <v>1</v>
      </c>
      <c r="C8373" t="s">
        <v>279</v>
      </c>
      <c r="D8373" t="s">
        <v>297</v>
      </c>
      <c r="E8373">
        <v>5347.6</v>
      </c>
      <c r="F8373">
        <v>2.65</v>
      </c>
      <c r="G8373">
        <v>9.0299999999999994</v>
      </c>
      <c r="H8373">
        <v>10.199999999999999</v>
      </c>
      <c r="I8373">
        <v>9.65</v>
      </c>
      <c r="J8373">
        <v>9.8699999999999992</v>
      </c>
    </row>
    <row r="8375" spans="1:10" x14ac:dyDescent="0.35">
      <c r="A8375" t="s">
        <v>230</v>
      </c>
      <c r="B8375">
        <v>2</v>
      </c>
      <c r="C8375" t="s">
        <v>279</v>
      </c>
      <c r="D8375" t="s">
        <v>298</v>
      </c>
      <c r="E8375">
        <v>5952.9</v>
      </c>
      <c r="F8375">
        <v>2.65</v>
      </c>
      <c r="G8375">
        <v>9.0299999999999994</v>
      </c>
      <c r="H8375">
        <v>10.199999999999999</v>
      </c>
      <c r="I8375">
        <v>9.65</v>
      </c>
      <c r="J8375">
        <v>9.8699999999999992</v>
      </c>
    </row>
    <row r="8377" spans="1:10" x14ac:dyDescent="0.35">
      <c r="A8377" t="s">
        <v>233</v>
      </c>
      <c r="B8377">
        <v>1</v>
      </c>
      <c r="C8377" t="s">
        <v>279</v>
      </c>
      <c r="D8377" t="s">
        <v>297</v>
      </c>
      <c r="E8377">
        <v>5585.4</v>
      </c>
      <c r="F8377">
        <v>2.71</v>
      </c>
      <c r="G8377">
        <v>9.25</v>
      </c>
      <c r="H8377">
        <v>10.47</v>
      </c>
      <c r="I8377">
        <v>9.9</v>
      </c>
      <c r="J8377">
        <v>10.27</v>
      </c>
    </row>
    <row r="8379" spans="1:10" x14ac:dyDescent="0.35">
      <c r="A8379" t="s">
        <v>233</v>
      </c>
      <c r="B8379">
        <v>2</v>
      </c>
      <c r="C8379" t="s">
        <v>279</v>
      </c>
      <c r="D8379" t="s">
        <v>298</v>
      </c>
      <c r="E8379">
        <v>6239.9</v>
      </c>
      <c r="F8379">
        <v>2.7</v>
      </c>
      <c r="G8379">
        <v>9.2200000000000006</v>
      </c>
      <c r="H8379">
        <v>10.44</v>
      </c>
      <c r="I8379">
        <v>9.8800000000000008</v>
      </c>
      <c r="J8379">
        <v>10.220000000000001</v>
      </c>
    </row>
    <row r="8381" spans="1:10" x14ac:dyDescent="0.35">
      <c r="A8381" t="s">
        <v>236</v>
      </c>
      <c r="B8381">
        <v>1</v>
      </c>
      <c r="C8381" t="s">
        <v>279</v>
      </c>
      <c r="D8381" t="s">
        <v>297</v>
      </c>
      <c r="E8381">
        <v>5675.3</v>
      </c>
      <c r="F8381">
        <v>2.65</v>
      </c>
      <c r="G8381">
        <v>9.0299999999999994</v>
      </c>
      <c r="H8381">
        <v>10.199999999999999</v>
      </c>
      <c r="I8381">
        <v>9.65</v>
      </c>
      <c r="J8381">
        <v>9.8699999999999992</v>
      </c>
    </row>
    <row r="8383" spans="1:10" x14ac:dyDescent="0.35">
      <c r="A8383" t="s">
        <v>236</v>
      </c>
      <c r="B8383">
        <v>2</v>
      </c>
      <c r="C8383" t="s">
        <v>279</v>
      </c>
      <c r="D8383" t="s">
        <v>298</v>
      </c>
      <c r="E8383">
        <v>6397.3</v>
      </c>
      <c r="F8383">
        <v>2.65</v>
      </c>
      <c r="G8383">
        <v>9.0299999999999994</v>
      </c>
      <c r="H8383">
        <v>10.199999999999999</v>
      </c>
      <c r="I8383">
        <v>9.65</v>
      </c>
      <c r="J8383">
        <v>9.8699999999999992</v>
      </c>
    </row>
    <row r="8385" spans="1:10" x14ac:dyDescent="0.35">
      <c r="A8385" t="s">
        <v>239</v>
      </c>
      <c r="B8385">
        <v>1</v>
      </c>
      <c r="C8385" t="s">
        <v>279</v>
      </c>
      <c r="D8385" t="s">
        <v>297</v>
      </c>
      <c r="E8385">
        <v>4613.8</v>
      </c>
      <c r="F8385">
        <v>2.65</v>
      </c>
      <c r="G8385">
        <v>9.0299999999999994</v>
      </c>
      <c r="H8385">
        <v>10.199999999999999</v>
      </c>
      <c r="I8385">
        <v>9.65</v>
      </c>
      <c r="J8385">
        <v>9.8699999999999992</v>
      </c>
    </row>
    <row r="8387" spans="1:10" x14ac:dyDescent="0.35">
      <c r="A8387" t="s">
        <v>239</v>
      </c>
      <c r="B8387">
        <v>2</v>
      </c>
      <c r="C8387" t="s">
        <v>279</v>
      </c>
      <c r="D8387" t="s">
        <v>298</v>
      </c>
      <c r="E8387">
        <v>5164.6000000000004</v>
      </c>
      <c r="F8387">
        <v>2.65</v>
      </c>
      <c r="G8387">
        <v>9.0299999999999994</v>
      </c>
      <c r="H8387">
        <v>10.199999999999999</v>
      </c>
      <c r="I8387">
        <v>9.65</v>
      </c>
      <c r="J8387">
        <v>9.8699999999999992</v>
      </c>
    </row>
    <row r="8389" spans="1:10" x14ac:dyDescent="0.35">
      <c r="A8389" t="s">
        <v>242</v>
      </c>
      <c r="B8389">
        <v>1</v>
      </c>
      <c r="C8389" t="s">
        <v>279</v>
      </c>
      <c r="D8389" t="s">
        <v>297</v>
      </c>
      <c r="E8389">
        <v>5618.9</v>
      </c>
      <c r="F8389">
        <v>2.66</v>
      </c>
      <c r="G8389">
        <v>9.06</v>
      </c>
      <c r="H8389">
        <v>10.24</v>
      </c>
      <c r="I8389">
        <v>9.69</v>
      </c>
      <c r="J8389">
        <v>9.93</v>
      </c>
    </row>
    <row r="8391" spans="1:10" x14ac:dyDescent="0.35">
      <c r="A8391" t="s">
        <v>242</v>
      </c>
      <c r="B8391">
        <v>2</v>
      </c>
      <c r="C8391" t="s">
        <v>279</v>
      </c>
      <c r="D8391" t="s">
        <v>298</v>
      </c>
      <c r="E8391">
        <v>6349.8</v>
      </c>
      <c r="F8391">
        <v>2.66</v>
      </c>
      <c r="G8391">
        <v>9.07</v>
      </c>
      <c r="H8391">
        <v>10.25</v>
      </c>
      <c r="I8391">
        <v>9.69</v>
      </c>
      <c r="J8391">
        <v>9.94</v>
      </c>
    </row>
    <row r="8393" spans="1:10" x14ac:dyDescent="0.35">
      <c r="A8393" t="s">
        <v>245</v>
      </c>
      <c r="B8393">
        <v>1</v>
      </c>
      <c r="C8393" t="s">
        <v>279</v>
      </c>
      <c r="D8393" t="s">
        <v>297</v>
      </c>
      <c r="E8393">
        <v>6117.8</v>
      </c>
      <c r="F8393">
        <v>2.67</v>
      </c>
      <c r="G8393">
        <v>9.1199999999999992</v>
      </c>
      <c r="H8393">
        <v>10.31</v>
      </c>
      <c r="I8393">
        <v>9.76</v>
      </c>
      <c r="J8393">
        <v>10.039999999999999</v>
      </c>
    </row>
    <row r="8395" spans="1:10" x14ac:dyDescent="0.35">
      <c r="A8395" t="s">
        <v>245</v>
      </c>
      <c r="B8395">
        <v>2</v>
      </c>
      <c r="C8395" t="s">
        <v>279</v>
      </c>
      <c r="D8395" t="s">
        <v>298</v>
      </c>
      <c r="E8395">
        <v>6537.9</v>
      </c>
      <c r="F8395">
        <v>2.69</v>
      </c>
      <c r="G8395">
        <v>9.17</v>
      </c>
      <c r="H8395">
        <v>10.37</v>
      </c>
      <c r="I8395">
        <v>9.81</v>
      </c>
      <c r="J8395">
        <v>10.130000000000001</v>
      </c>
    </row>
    <row r="8397" spans="1:10" x14ac:dyDescent="0.35">
      <c r="A8397" t="s">
        <v>248</v>
      </c>
      <c r="B8397">
        <v>1</v>
      </c>
      <c r="C8397" t="s">
        <v>279</v>
      </c>
      <c r="D8397" t="s">
        <v>297</v>
      </c>
      <c r="E8397">
        <v>8286.2999999999993</v>
      </c>
      <c r="F8397">
        <v>2.65</v>
      </c>
      <c r="G8397">
        <v>9.0399999999999991</v>
      </c>
      <c r="H8397">
        <v>10.210000000000001</v>
      </c>
      <c r="I8397">
        <v>9.66</v>
      </c>
      <c r="J8397">
        <v>9.8800000000000008</v>
      </c>
    </row>
    <row r="8399" spans="1:10" x14ac:dyDescent="0.35">
      <c r="A8399" t="s">
        <v>248</v>
      </c>
      <c r="B8399">
        <v>2</v>
      </c>
      <c r="C8399" t="s">
        <v>279</v>
      </c>
      <c r="D8399" t="s">
        <v>298</v>
      </c>
      <c r="E8399">
        <v>8695</v>
      </c>
      <c r="F8399">
        <v>2.66</v>
      </c>
      <c r="G8399">
        <v>9.07</v>
      </c>
      <c r="H8399">
        <v>10.25</v>
      </c>
      <c r="I8399">
        <v>9.6999999999999993</v>
      </c>
      <c r="J8399">
        <v>9.94</v>
      </c>
    </row>
    <row r="8401" spans="1:10" x14ac:dyDescent="0.35">
      <c r="A8401" t="s">
        <v>384</v>
      </c>
      <c r="B8401" t="s">
        <v>385</v>
      </c>
      <c r="C8401" t="s">
        <v>386</v>
      </c>
    </row>
    <row r="8403" spans="1:10" x14ac:dyDescent="0.35">
      <c r="A8403" t="s">
        <v>209</v>
      </c>
    </row>
    <row r="8405" spans="1:10" x14ac:dyDescent="0.35">
      <c r="A8405" t="s">
        <v>210</v>
      </c>
      <c r="C8405" t="s">
        <v>211</v>
      </c>
      <c r="D8405" t="s">
        <v>212</v>
      </c>
      <c r="E8405" t="s">
        <v>213</v>
      </c>
      <c r="F8405" t="s">
        <v>214</v>
      </c>
      <c r="G8405" t="s">
        <v>215</v>
      </c>
      <c r="H8405" t="s">
        <v>216</v>
      </c>
      <c r="I8405" t="s">
        <v>217</v>
      </c>
      <c r="J8405" t="s">
        <v>218</v>
      </c>
    </row>
    <row r="8407" spans="1:10" x14ac:dyDescent="0.35">
      <c r="A8407" t="s">
        <v>219</v>
      </c>
      <c r="B8407">
        <v>1</v>
      </c>
      <c r="C8407" t="s">
        <v>295</v>
      </c>
      <c r="D8407" t="s">
        <v>221</v>
      </c>
      <c r="E8407" t="s">
        <v>222</v>
      </c>
      <c r="F8407">
        <v>920.68</v>
      </c>
      <c r="G8407" s="12">
        <v>7.0699999999999999E-2</v>
      </c>
      <c r="H8407" s="12">
        <v>7.0699999999999999E-2</v>
      </c>
      <c r="I8407" t="s">
        <v>223</v>
      </c>
      <c r="J8407" s="10">
        <v>45525</v>
      </c>
    </row>
    <row r="8409" spans="1:10" x14ac:dyDescent="0.35">
      <c r="A8409" t="s">
        <v>219</v>
      </c>
      <c r="B8409">
        <v>2</v>
      </c>
      <c r="C8409" t="s">
        <v>295</v>
      </c>
      <c r="D8409" t="s">
        <v>224</v>
      </c>
      <c r="E8409" t="s">
        <v>222</v>
      </c>
      <c r="F8409">
        <v>5241.4799999999996</v>
      </c>
      <c r="G8409">
        <v>0.12205000000000001</v>
      </c>
      <c r="H8409">
        <v>0.12205000000000001</v>
      </c>
      <c r="I8409" t="s">
        <v>225</v>
      </c>
      <c r="J8409" s="10">
        <v>45647.625</v>
      </c>
    </row>
    <row r="8411" spans="1:10" x14ac:dyDescent="0.35">
      <c r="A8411" t="s">
        <v>219</v>
      </c>
      <c r="B8411">
        <v>3</v>
      </c>
      <c r="C8411" t="s">
        <v>296</v>
      </c>
      <c r="D8411" t="s">
        <v>221</v>
      </c>
      <c r="E8411" t="s">
        <v>222</v>
      </c>
      <c r="F8411">
        <v>1468.69</v>
      </c>
      <c r="G8411">
        <v>0.11283</v>
      </c>
      <c r="H8411">
        <v>0.11283</v>
      </c>
      <c r="I8411" t="s">
        <v>223</v>
      </c>
      <c r="J8411" s="10">
        <v>45525</v>
      </c>
    </row>
    <row r="8413" spans="1:10" x14ac:dyDescent="0.35">
      <c r="A8413" t="s">
        <v>219</v>
      </c>
      <c r="B8413">
        <v>4</v>
      </c>
      <c r="C8413" t="s">
        <v>296</v>
      </c>
      <c r="D8413" t="s">
        <v>224</v>
      </c>
      <c r="E8413" t="s">
        <v>222</v>
      </c>
      <c r="F8413">
        <v>5009.84</v>
      </c>
      <c r="G8413">
        <v>0.11666</v>
      </c>
      <c r="H8413">
        <v>0.11666</v>
      </c>
      <c r="I8413" t="s">
        <v>225</v>
      </c>
      <c r="J8413" s="10">
        <v>45647.625</v>
      </c>
    </row>
    <row r="8415" spans="1:10" x14ac:dyDescent="0.35">
      <c r="A8415" t="s">
        <v>227</v>
      </c>
      <c r="B8415">
        <v>1</v>
      </c>
      <c r="C8415" t="s">
        <v>295</v>
      </c>
      <c r="D8415" t="s">
        <v>221</v>
      </c>
      <c r="E8415" t="s">
        <v>222</v>
      </c>
      <c r="F8415">
        <v>5288.34</v>
      </c>
      <c r="G8415">
        <v>0.29753000000000002</v>
      </c>
      <c r="H8415">
        <v>0.29753000000000002</v>
      </c>
      <c r="I8415" t="s">
        <v>228</v>
      </c>
      <c r="J8415" s="10">
        <v>45525</v>
      </c>
    </row>
    <row r="8417" spans="1:10" x14ac:dyDescent="0.35">
      <c r="A8417" t="s">
        <v>227</v>
      </c>
      <c r="B8417">
        <v>2</v>
      </c>
      <c r="C8417" t="s">
        <v>295</v>
      </c>
      <c r="D8417" t="s">
        <v>224</v>
      </c>
      <c r="E8417" t="s">
        <v>222</v>
      </c>
      <c r="F8417">
        <v>7923.15</v>
      </c>
      <c r="G8417">
        <v>0.20499000000000001</v>
      </c>
      <c r="H8417">
        <v>0.20499000000000001</v>
      </c>
      <c r="I8417" t="s">
        <v>229</v>
      </c>
      <c r="J8417" s="10">
        <v>45312.625</v>
      </c>
    </row>
    <row r="8419" spans="1:10" x14ac:dyDescent="0.35">
      <c r="A8419" t="s">
        <v>227</v>
      </c>
      <c r="B8419">
        <v>3</v>
      </c>
      <c r="C8419" t="s">
        <v>296</v>
      </c>
      <c r="D8419" t="s">
        <v>221</v>
      </c>
      <c r="E8419" t="s">
        <v>222</v>
      </c>
      <c r="F8419">
        <v>5759.73</v>
      </c>
      <c r="G8419">
        <v>0.32468999999999998</v>
      </c>
      <c r="H8419">
        <v>0.32468999999999998</v>
      </c>
      <c r="I8419" t="s">
        <v>228</v>
      </c>
      <c r="J8419" s="10">
        <v>45525</v>
      </c>
    </row>
    <row r="8421" spans="1:10" x14ac:dyDescent="0.35">
      <c r="A8421" t="s">
        <v>227</v>
      </c>
      <c r="B8421">
        <v>4</v>
      </c>
      <c r="C8421" t="s">
        <v>296</v>
      </c>
      <c r="D8421" t="s">
        <v>224</v>
      </c>
      <c r="E8421" t="s">
        <v>222</v>
      </c>
      <c r="F8421">
        <v>7697</v>
      </c>
      <c r="G8421">
        <v>0.19914000000000001</v>
      </c>
      <c r="H8421">
        <v>0.19914000000000001</v>
      </c>
      <c r="I8421" t="s">
        <v>229</v>
      </c>
      <c r="J8421" s="10">
        <v>45312.625</v>
      </c>
    </row>
    <row r="8423" spans="1:10" x14ac:dyDescent="0.35">
      <c r="A8423" t="s">
        <v>230</v>
      </c>
      <c r="B8423">
        <v>1</v>
      </c>
      <c r="C8423" t="s">
        <v>295</v>
      </c>
      <c r="D8423" t="s">
        <v>221</v>
      </c>
      <c r="E8423" t="s">
        <v>222</v>
      </c>
      <c r="F8423">
        <v>4904.1099999999997</v>
      </c>
      <c r="G8423">
        <v>0.34189000000000003</v>
      </c>
      <c r="H8423">
        <v>0.34189000000000003</v>
      </c>
      <c r="I8423" t="s">
        <v>231</v>
      </c>
      <c r="J8423" s="10">
        <v>45525</v>
      </c>
    </row>
    <row r="8425" spans="1:10" x14ac:dyDescent="0.35">
      <c r="A8425" t="s">
        <v>230</v>
      </c>
      <c r="B8425">
        <v>2</v>
      </c>
      <c r="C8425" t="s">
        <v>295</v>
      </c>
      <c r="D8425" t="s">
        <v>224</v>
      </c>
      <c r="E8425" t="s">
        <v>222</v>
      </c>
      <c r="F8425">
        <v>6424.18</v>
      </c>
      <c r="G8425">
        <v>0.16814000000000001</v>
      </c>
      <c r="H8425">
        <v>0.16814000000000001</v>
      </c>
      <c r="I8425" t="s">
        <v>232</v>
      </c>
      <c r="J8425" s="10">
        <v>45647.625</v>
      </c>
    </row>
    <row r="8427" spans="1:10" x14ac:dyDescent="0.35">
      <c r="A8427" t="s">
        <v>230</v>
      </c>
      <c r="B8427">
        <v>3</v>
      </c>
      <c r="C8427" t="s">
        <v>296</v>
      </c>
      <c r="D8427" t="s">
        <v>221</v>
      </c>
      <c r="E8427" t="s">
        <v>222</v>
      </c>
      <c r="F8427">
        <v>5459.23</v>
      </c>
      <c r="G8427">
        <v>0.38058999999999998</v>
      </c>
      <c r="H8427">
        <v>0.38058999999999998</v>
      </c>
      <c r="I8427" t="s">
        <v>231</v>
      </c>
      <c r="J8427" s="10">
        <v>45525</v>
      </c>
    </row>
    <row r="8429" spans="1:10" x14ac:dyDescent="0.35">
      <c r="A8429" t="s">
        <v>230</v>
      </c>
      <c r="B8429">
        <v>4</v>
      </c>
      <c r="C8429" t="s">
        <v>296</v>
      </c>
      <c r="D8429" t="s">
        <v>224</v>
      </c>
      <c r="E8429" t="s">
        <v>222</v>
      </c>
      <c r="F8429">
        <v>6304.36</v>
      </c>
      <c r="G8429">
        <v>0.16500000000000001</v>
      </c>
      <c r="H8429">
        <v>0.16500000000000001</v>
      </c>
      <c r="I8429" t="s">
        <v>232</v>
      </c>
      <c r="J8429" s="10">
        <v>45647.625</v>
      </c>
    </row>
    <row r="8431" spans="1:10" x14ac:dyDescent="0.35">
      <c r="A8431" t="s">
        <v>233</v>
      </c>
      <c r="B8431">
        <v>1</v>
      </c>
      <c r="C8431" t="s">
        <v>295</v>
      </c>
      <c r="D8431" t="s">
        <v>221</v>
      </c>
      <c r="E8431" t="s">
        <v>222</v>
      </c>
      <c r="F8431">
        <v>5407.86</v>
      </c>
      <c r="G8431">
        <v>0.30802000000000002</v>
      </c>
      <c r="H8431">
        <v>0.30802000000000002</v>
      </c>
      <c r="I8431" t="s">
        <v>234</v>
      </c>
      <c r="J8431" s="10">
        <v>45525</v>
      </c>
    </row>
    <row r="8433" spans="1:10" x14ac:dyDescent="0.35">
      <c r="A8433" t="s">
        <v>233</v>
      </c>
      <c r="B8433">
        <v>2</v>
      </c>
      <c r="C8433" t="s">
        <v>295</v>
      </c>
      <c r="D8433" t="s">
        <v>224</v>
      </c>
      <c r="E8433" t="s">
        <v>222</v>
      </c>
      <c r="F8433">
        <v>6797.48</v>
      </c>
      <c r="G8433">
        <v>0.17768</v>
      </c>
      <c r="H8433">
        <v>0.17768</v>
      </c>
      <c r="I8433" t="s">
        <v>235</v>
      </c>
      <c r="J8433" s="10">
        <v>45647.625</v>
      </c>
    </row>
    <row r="8435" spans="1:10" x14ac:dyDescent="0.35">
      <c r="A8435" t="s">
        <v>233</v>
      </c>
      <c r="B8435">
        <v>3</v>
      </c>
      <c r="C8435" t="s">
        <v>296</v>
      </c>
      <c r="D8435" t="s">
        <v>221</v>
      </c>
      <c r="E8435" t="s">
        <v>222</v>
      </c>
      <c r="F8435">
        <v>6046.15</v>
      </c>
      <c r="G8435">
        <v>0.34964000000000001</v>
      </c>
      <c r="H8435">
        <v>0.34964000000000001</v>
      </c>
      <c r="I8435" t="s">
        <v>234</v>
      </c>
      <c r="J8435" s="10">
        <v>45525</v>
      </c>
    </row>
    <row r="8437" spans="1:10" x14ac:dyDescent="0.35">
      <c r="A8437" t="s">
        <v>233</v>
      </c>
      <c r="B8437">
        <v>4</v>
      </c>
      <c r="C8437" t="s">
        <v>296</v>
      </c>
      <c r="D8437" t="s">
        <v>224</v>
      </c>
      <c r="E8437" t="s">
        <v>222</v>
      </c>
      <c r="F8437">
        <v>6566.73</v>
      </c>
      <c r="G8437">
        <v>0.17165</v>
      </c>
      <c r="H8437">
        <v>0.17165</v>
      </c>
      <c r="I8437" t="s">
        <v>235</v>
      </c>
      <c r="J8437" s="10">
        <v>45647.625</v>
      </c>
    </row>
    <row r="8439" spans="1:10" x14ac:dyDescent="0.35">
      <c r="A8439" t="s">
        <v>236</v>
      </c>
      <c r="B8439">
        <v>1</v>
      </c>
      <c r="C8439" t="s">
        <v>295</v>
      </c>
      <c r="D8439" t="s">
        <v>221</v>
      </c>
      <c r="E8439" t="s">
        <v>222</v>
      </c>
      <c r="F8439">
        <v>5176.6400000000003</v>
      </c>
      <c r="G8439">
        <v>0.36285000000000001</v>
      </c>
      <c r="H8439">
        <v>0.36285000000000001</v>
      </c>
      <c r="I8439" t="s">
        <v>237</v>
      </c>
      <c r="J8439" s="10">
        <v>45525</v>
      </c>
    </row>
    <row r="8441" spans="1:10" x14ac:dyDescent="0.35">
      <c r="A8441" t="s">
        <v>236</v>
      </c>
      <c r="B8441">
        <v>2</v>
      </c>
      <c r="C8441" t="s">
        <v>295</v>
      </c>
      <c r="D8441" t="s">
        <v>224</v>
      </c>
      <c r="E8441" t="s">
        <v>222</v>
      </c>
      <c r="F8441">
        <v>7460.58</v>
      </c>
      <c r="G8441">
        <v>0.19633</v>
      </c>
      <c r="H8441">
        <v>0.19633</v>
      </c>
      <c r="I8441" t="s">
        <v>238</v>
      </c>
      <c r="J8441" s="10">
        <v>45647.625</v>
      </c>
    </row>
    <row r="8443" spans="1:10" x14ac:dyDescent="0.35">
      <c r="A8443" t="s">
        <v>236</v>
      </c>
      <c r="B8443">
        <v>3</v>
      </c>
      <c r="C8443" t="s">
        <v>296</v>
      </c>
      <c r="D8443" t="s">
        <v>221</v>
      </c>
      <c r="E8443" t="s">
        <v>222</v>
      </c>
      <c r="F8443">
        <v>5835.23</v>
      </c>
      <c r="G8443">
        <v>0.40900999999999998</v>
      </c>
      <c r="H8443">
        <v>0.40900999999999998</v>
      </c>
      <c r="I8443" t="s">
        <v>237</v>
      </c>
      <c r="J8443" s="10">
        <v>45525</v>
      </c>
    </row>
    <row r="8445" spans="1:10" x14ac:dyDescent="0.35">
      <c r="A8445" t="s">
        <v>236</v>
      </c>
      <c r="B8445">
        <v>4</v>
      </c>
      <c r="C8445" t="s">
        <v>296</v>
      </c>
      <c r="D8445" t="s">
        <v>224</v>
      </c>
      <c r="E8445" t="s">
        <v>222</v>
      </c>
      <c r="F8445">
        <v>7320.48</v>
      </c>
      <c r="G8445">
        <v>0.19264000000000001</v>
      </c>
      <c r="H8445">
        <v>0.19264000000000001</v>
      </c>
      <c r="I8445" t="s">
        <v>238</v>
      </c>
      <c r="J8445" s="10">
        <v>45647.625</v>
      </c>
    </row>
    <row r="8447" spans="1:10" x14ac:dyDescent="0.35">
      <c r="A8447" t="s">
        <v>239</v>
      </c>
      <c r="B8447">
        <v>1</v>
      </c>
      <c r="C8447" t="s">
        <v>295</v>
      </c>
      <c r="D8447" t="s">
        <v>221</v>
      </c>
      <c r="E8447" t="s">
        <v>222</v>
      </c>
      <c r="F8447">
        <v>4388.8</v>
      </c>
      <c r="G8447">
        <v>0.29498000000000002</v>
      </c>
      <c r="H8447">
        <v>0.29498000000000002</v>
      </c>
      <c r="I8447" t="s">
        <v>240</v>
      </c>
      <c r="J8447" s="10">
        <v>45525</v>
      </c>
    </row>
    <row r="8449" spans="1:10" x14ac:dyDescent="0.35">
      <c r="A8449" t="s">
        <v>239</v>
      </c>
      <c r="B8449">
        <v>2</v>
      </c>
      <c r="C8449" t="s">
        <v>295</v>
      </c>
      <c r="D8449" t="s">
        <v>224</v>
      </c>
      <c r="E8449" t="s">
        <v>222</v>
      </c>
      <c r="F8449">
        <v>3693.37</v>
      </c>
      <c r="G8449" s="12">
        <v>9.2600000000000002E-2</v>
      </c>
      <c r="H8449" s="12">
        <v>9.2600000000000002E-2</v>
      </c>
      <c r="I8449" t="s">
        <v>241</v>
      </c>
      <c r="J8449" s="10">
        <v>45647.625</v>
      </c>
    </row>
    <row r="8451" spans="1:10" x14ac:dyDescent="0.35">
      <c r="A8451" t="s">
        <v>239</v>
      </c>
      <c r="B8451">
        <v>3</v>
      </c>
      <c r="C8451" t="s">
        <v>296</v>
      </c>
      <c r="D8451" t="s">
        <v>221</v>
      </c>
      <c r="E8451" t="s">
        <v>222</v>
      </c>
      <c r="F8451">
        <v>4912.84</v>
      </c>
      <c r="G8451">
        <v>0.33019999999999999</v>
      </c>
      <c r="H8451">
        <v>0.33019999999999999</v>
      </c>
      <c r="I8451" t="s">
        <v>240</v>
      </c>
      <c r="J8451" s="10">
        <v>45525</v>
      </c>
    </row>
    <row r="8453" spans="1:10" x14ac:dyDescent="0.35">
      <c r="A8453" t="s">
        <v>239</v>
      </c>
      <c r="B8453">
        <v>4</v>
      </c>
      <c r="C8453" t="s">
        <v>296</v>
      </c>
      <c r="D8453" t="s">
        <v>224</v>
      </c>
      <c r="E8453" t="s">
        <v>222</v>
      </c>
      <c r="F8453">
        <v>3550.19</v>
      </c>
      <c r="G8453" s="12">
        <v>8.9099999999999999E-2</v>
      </c>
      <c r="H8453" s="12">
        <v>8.9099999999999999E-2</v>
      </c>
      <c r="I8453" t="s">
        <v>241</v>
      </c>
      <c r="J8453" s="10">
        <v>45647.625</v>
      </c>
    </row>
    <row r="8455" spans="1:10" x14ac:dyDescent="0.35">
      <c r="A8455" t="s">
        <v>242</v>
      </c>
      <c r="B8455">
        <v>1</v>
      </c>
      <c r="C8455" t="s">
        <v>295</v>
      </c>
      <c r="D8455" t="s">
        <v>221</v>
      </c>
      <c r="E8455" t="s">
        <v>222</v>
      </c>
      <c r="F8455">
        <v>5302.39</v>
      </c>
      <c r="G8455">
        <v>0.35104000000000002</v>
      </c>
      <c r="H8455">
        <v>0.35104000000000002</v>
      </c>
      <c r="I8455" t="s">
        <v>243</v>
      </c>
      <c r="J8455" s="10">
        <v>45525</v>
      </c>
    </row>
    <row r="8457" spans="1:10" x14ac:dyDescent="0.35">
      <c r="A8457" t="s">
        <v>242</v>
      </c>
      <c r="B8457">
        <v>2</v>
      </c>
      <c r="C8457" t="s">
        <v>295</v>
      </c>
      <c r="D8457" t="s">
        <v>224</v>
      </c>
      <c r="E8457" t="s">
        <v>222</v>
      </c>
      <c r="F8457">
        <v>3073.46</v>
      </c>
      <c r="G8457" s="12">
        <v>7.3800000000000004E-2</v>
      </c>
      <c r="H8457" s="12">
        <v>7.3800000000000004E-2</v>
      </c>
      <c r="I8457" t="s">
        <v>244</v>
      </c>
      <c r="J8457" s="10">
        <v>45647.625</v>
      </c>
    </row>
    <row r="8459" spans="1:10" x14ac:dyDescent="0.35">
      <c r="A8459" t="s">
        <v>242</v>
      </c>
      <c r="B8459">
        <v>3</v>
      </c>
      <c r="C8459" t="s">
        <v>296</v>
      </c>
      <c r="D8459" t="s">
        <v>221</v>
      </c>
      <c r="E8459" t="s">
        <v>222</v>
      </c>
      <c r="F8459">
        <v>6032.21</v>
      </c>
      <c r="G8459">
        <v>0.39589999999999997</v>
      </c>
      <c r="H8459">
        <v>0.39589999999999997</v>
      </c>
      <c r="I8459" t="s">
        <v>243</v>
      </c>
      <c r="J8459" s="10">
        <v>45525</v>
      </c>
    </row>
    <row r="8461" spans="1:10" x14ac:dyDescent="0.35">
      <c r="A8461" t="s">
        <v>242</v>
      </c>
      <c r="B8461">
        <v>4</v>
      </c>
      <c r="C8461" t="s">
        <v>296</v>
      </c>
      <c r="D8461" t="s">
        <v>224</v>
      </c>
      <c r="E8461" t="s">
        <v>222</v>
      </c>
      <c r="F8461">
        <v>2936.67</v>
      </c>
      <c r="G8461" s="12">
        <v>7.0499999999999993E-2</v>
      </c>
      <c r="H8461" s="12">
        <v>7.0499999999999993E-2</v>
      </c>
      <c r="I8461" t="s">
        <v>244</v>
      </c>
      <c r="J8461" s="10">
        <v>45647.625</v>
      </c>
    </row>
    <row r="8463" spans="1:10" x14ac:dyDescent="0.35">
      <c r="A8463" t="s">
        <v>245</v>
      </c>
      <c r="B8463">
        <v>1</v>
      </c>
      <c r="C8463" t="s">
        <v>295</v>
      </c>
      <c r="D8463" t="s">
        <v>221</v>
      </c>
      <c r="E8463" t="s">
        <v>222</v>
      </c>
      <c r="F8463">
        <v>5802.1</v>
      </c>
      <c r="G8463">
        <v>0.36781999999999998</v>
      </c>
      <c r="H8463">
        <v>0.36781999999999998</v>
      </c>
      <c r="I8463" t="s">
        <v>246</v>
      </c>
      <c r="J8463" s="10">
        <v>45525</v>
      </c>
    </row>
    <row r="8465" spans="1:10" x14ac:dyDescent="0.35">
      <c r="A8465" t="s">
        <v>245</v>
      </c>
      <c r="B8465">
        <v>2</v>
      </c>
      <c r="C8465" t="s">
        <v>295</v>
      </c>
      <c r="D8465" t="s">
        <v>224</v>
      </c>
      <c r="E8465" t="s">
        <v>222</v>
      </c>
      <c r="F8465">
        <v>3593.96</v>
      </c>
      <c r="G8465" s="12">
        <v>8.6300000000000002E-2</v>
      </c>
      <c r="H8465" s="12">
        <v>8.6300000000000002E-2</v>
      </c>
      <c r="I8465" t="s">
        <v>247</v>
      </c>
      <c r="J8465" s="10">
        <v>45647.625</v>
      </c>
    </row>
    <row r="8467" spans="1:10" x14ac:dyDescent="0.35">
      <c r="A8467" t="s">
        <v>245</v>
      </c>
      <c r="B8467">
        <v>3</v>
      </c>
      <c r="C8467" t="s">
        <v>296</v>
      </c>
      <c r="D8467" t="s">
        <v>221</v>
      </c>
      <c r="E8467" t="s">
        <v>222</v>
      </c>
      <c r="F8467">
        <v>6232.58</v>
      </c>
      <c r="G8467">
        <v>0.38024999999999998</v>
      </c>
      <c r="H8467">
        <v>0.38024999999999998</v>
      </c>
      <c r="I8467" t="s">
        <v>246</v>
      </c>
      <c r="J8467" s="10">
        <v>45525</v>
      </c>
    </row>
    <row r="8469" spans="1:10" x14ac:dyDescent="0.35">
      <c r="A8469" t="s">
        <v>245</v>
      </c>
      <c r="B8469">
        <v>4</v>
      </c>
      <c r="C8469" t="s">
        <v>296</v>
      </c>
      <c r="D8469" t="s">
        <v>224</v>
      </c>
      <c r="E8469" t="s">
        <v>222</v>
      </c>
      <c r="F8469">
        <v>3427.22</v>
      </c>
      <c r="G8469" s="12">
        <v>8.2299999999999998E-2</v>
      </c>
      <c r="H8469" s="12">
        <v>8.2299999999999998E-2</v>
      </c>
      <c r="I8469" t="s">
        <v>247</v>
      </c>
      <c r="J8469" s="10">
        <v>45647.625</v>
      </c>
    </row>
    <row r="8471" spans="1:10" x14ac:dyDescent="0.35">
      <c r="A8471" t="s">
        <v>248</v>
      </c>
      <c r="B8471">
        <v>1</v>
      </c>
      <c r="C8471" t="s">
        <v>295</v>
      </c>
      <c r="D8471" t="s">
        <v>221</v>
      </c>
      <c r="E8471" t="s">
        <v>222</v>
      </c>
      <c r="F8471">
        <v>7928.66</v>
      </c>
      <c r="G8471">
        <v>0.52734999999999999</v>
      </c>
      <c r="H8471">
        <v>0.52734999999999999</v>
      </c>
      <c r="I8471" t="s">
        <v>249</v>
      </c>
      <c r="J8471" s="10">
        <v>45525</v>
      </c>
    </row>
    <row r="8473" spans="1:10" x14ac:dyDescent="0.35">
      <c r="A8473" t="s">
        <v>248</v>
      </c>
      <c r="B8473">
        <v>2</v>
      </c>
      <c r="C8473" t="s">
        <v>295</v>
      </c>
      <c r="D8473" t="s">
        <v>224</v>
      </c>
      <c r="E8473" t="s">
        <v>222</v>
      </c>
      <c r="F8473">
        <v>7228.64</v>
      </c>
      <c r="G8473">
        <v>0.19986999999999999</v>
      </c>
      <c r="H8473">
        <v>0.19986999999999999</v>
      </c>
      <c r="I8473" t="s">
        <v>250</v>
      </c>
      <c r="J8473" s="10">
        <v>45312.333333333336</v>
      </c>
    </row>
    <row r="8475" spans="1:10" x14ac:dyDescent="0.35">
      <c r="A8475" t="s">
        <v>248</v>
      </c>
      <c r="B8475">
        <v>3</v>
      </c>
      <c r="C8475" t="s">
        <v>296</v>
      </c>
      <c r="D8475" t="s">
        <v>221</v>
      </c>
      <c r="E8475" t="s">
        <v>222</v>
      </c>
      <c r="F8475">
        <v>8334.0400000000009</v>
      </c>
      <c r="G8475">
        <v>0.5413</v>
      </c>
      <c r="H8475">
        <v>0.5413</v>
      </c>
      <c r="I8475" t="s">
        <v>249</v>
      </c>
      <c r="J8475" s="10">
        <v>45525</v>
      </c>
    </row>
    <row r="8477" spans="1:10" x14ac:dyDescent="0.35">
      <c r="A8477" t="s">
        <v>248</v>
      </c>
      <c r="B8477">
        <v>4</v>
      </c>
      <c r="C8477" t="s">
        <v>296</v>
      </c>
      <c r="D8477" t="s">
        <v>224</v>
      </c>
      <c r="E8477" t="s">
        <v>222</v>
      </c>
      <c r="F8477">
        <v>7045.35</v>
      </c>
      <c r="G8477">
        <v>0.19481000000000001</v>
      </c>
      <c r="H8477">
        <v>0.19481000000000001</v>
      </c>
      <c r="I8477" t="s">
        <v>250</v>
      </c>
      <c r="J8477" s="10">
        <v>45312.333333333336</v>
      </c>
    </row>
    <row r="8479" spans="1:10" x14ac:dyDescent="0.35">
      <c r="A8479" t="s">
        <v>384</v>
      </c>
      <c r="B8479" t="s">
        <v>387</v>
      </c>
      <c r="C8479" t="s">
        <v>386</v>
      </c>
    </row>
    <row r="8481" spans="1:10" x14ac:dyDescent="0.35">
      <c r="A8481" t="s">
        <v>209</v>
      </c>
    </row>
    <row r="8483" spans="1:10" x14ac:dyDescent="0.35">
      <c r="A8483" t="s">
        <v>210</v>
      </c>
      <c r="C8483" t="s">
        <v>211</v>
      </c>
      <c r="D8483" t="s">
        <v>212</v>
      </c>
      <c r="E8483" t="s">
        <v>213</v>
      </c>
      <c r="F8483" t="s">
        <v>214</v>
      </c>
      <c r="G8483" t="s">
        <v>215</v>
      </c>
      <c r="H8483" t="s">
        <v>216</v>
      </c>
      <c r="I8483" t="s">
        <v>217</v>
      </c>
      <c r="J8483" t="s">
        <v>218</v>
      </c>
    </row>
    <row r="8485" spans="1:10" x14ac:dyDescent="0.35">
      <c r="A8485" t="s">
        <v>219</v>
      </c>
      <c r="B8485">
        <v>1</v>
      </c>
      <c r="C8485" t="s">
        <v>295</v>
      </c>
      <c r="D8485" t="s">
        <v>221</v>
      </c>
      <c r="E8485" t="s">
        <v>222</v>
      </c>
      <c r="F8485">
        <v>920.68</v>
      </c>
      <c r="G8485" s="12">
        <v>7.0699999999999999E-2</v>
      </c>
      <c r="H8485" s="12">
        <v>7.0699999999999999E-2</v>
      </c>
      <c r="I8485" t="s">
        <v>223</v>
      </c>
      <c r="J8485" s="10">
        <v>45525</v>
      </c>
    </row>
    <row r="8487" spans="1:10" x14ac:dyDescent="0.35">
      <c r="A8487" t="s">
        <v>219</v>
      </c>
      <c r="B8487">
        <v>2</v>
      </c>
      <c r="C8487" t="s">
        <v>295</v>
      </c>
      <c r="D8487" t="s">
        <v>224</v>
      </c>
      <c r="E8487" t="s">
        <v>222</v>
      </c>
      <c r="F8487">
        <v>5241.4799999999996</v>
      </c>
      <c r="G8487">
        <v>0.12205000000000001</v>
      </c>
      <c r="H8487">
        <v>0.12205000000000001</v>
      </c>
      <c r="I8487" t="s">
        <v>225</v>
      </c>
      <c r="J8487" s="10">
        <v>45647.625</v>
      </c>
    </row>
    <row r="8489" spans="1:10" x14ac:dyDescent="0.35">
      <c r="A8489" t="s">
        <v>219</v>
      </c>
      <c r="B8489">
        <v>3</v>
      </c>
      <c r="C8489" t="s">
        <v>296</v>
      </c>
      <c r="D8489" t="s">
        <v>221</v>
      </c>
      <c r="E8489" t="s">
        <v>222</v>
      </c>
      <c r="F8489">
        <v>1468.69</v>
      </c>
      <c r="G8489">
        <v>0.11283</v>
      </c>
      <c r="H8489">
        <v>0.11283</v>
      </c>
      <c r="I8489" t="s">
        <v>223</v>
      </c>
      <c r="J8489" s="10">
        <v>45525</v>
      </c>
    </row>
    <row r="8491" spans="1:10" x14ac:dyDescent="0.35">
      <c r="A8491" t="s">
        <v>219</v>
      </c>
      <c r="B8491">
        <v>4</v>
      </c>
      <c r="C8491" t="s">
        <v>296</v>
      </c>
      <c r="D8491" t="s">
        <v>224</v>
      </c>
      <c r="E8491" t="s">
        <v>222</v>
      </c>
      <c r="F8491">
        <v>5009.84</v>
      </c>
      <c r="G8491">
        <v>0.11666</v>
      </c>
      <c r="H8491">
        <v>0.11666</v>
      </c>
      <c r="I8491" t="s">
        <v>225</v>
      </c>
      <c r="J8491" s="10">
        <v>45647.625</v>
      </c>
    </row>
    <row r="8493" spans="1:10" x14ac:dyDescent="0.35">
      <c r="A8493" t="s">
        <v>227</v>
      </c>
      <c r="B8493">
        <v>1</v>
      </c>
      <c r="C8493" t="s">
        <v>295</v>
      </c>
      <c r="D8493" t="s">
        <v>221</v>
      </c>
      <c r="E8493" t="s">
        <v>222</v>
      </c>
      <c r="F8493">
        <v>5288.34</v>
      </c>
      <c r="G8493">
        <v>0.29753000000000002</v>
      </c>
      <c r="H8493">
        <v>0.29753000000000002</v>
      </c>
      <c r="I8493" t="s">
        <v>228</v>
      </c>
      <c r="J8493" s="10">
        <v>45525</v>
      </c>
    </row>
    <row r="8495" spans="1:10" x14ac:dyDescent="0.35">
      <c r="A8495" t="s">
        <v>227</v>
      </c>
      <c r="B8495">
        <v>2</v>
      </c>
      <c r="C8495" t="s">
        <v>295</v>
      </c>
      <c r="D8495" t="s">
        <v>224</v>
      </c>
      <c r="E8495" t="s">
        <v>222</v>
      </c>
      <c r="F8495">
        <v>7923.15</v>
      </c>
      <c r="G8495">
        <v>0.20499000000000001</v>
      </c>
      <c r="H8495">
        <v>0.20499000000000001</v>
      </c>
      <c r="I8495" t="s">
        <v>229</v>
      </c>
      <c r="J8495" s="10">
        <v>45312.625</v>
      </c>
    </row>
    <row r="8497" spans="1:10" x14ac:dyDescent="0.35">
      <c r="A8497" t="s">
        <v>227</v>
      </c>
      <c r="B8497">
        <v>3</v>
      </c>
      <c r="C8497" t="s">
        <v>296</v>
      </c>
      <c r="D8497" t="s">
        <v>221</v>
      </c>
      <c r="E8497" t="s">
        <v>222</v>
      </c>
      <c r="F8497">
        <v>5759.73</v>
      </c>
      <c r="G8497">
        <v>0.32468999999999998</v>
      </c>
      <c r="H8497">
        <v>0.32468999999999998</v>
      </c>
      <c r="I8497" t="s">
        <v>228</v>
      </c>
      <c r="J8497" s="10">
        <v>45525</v>
      </c>
    </row>
    <row r="8499" spans="1:10" x14ac:dyDescent="0.35">
      <c r="A8499" t="s">
        <v>227</v>
      </c>
      <c r="B8499">
        <v>4</v>
      </c>
      <c r="C8499" t="s">
        <v>296</v>
      </c>
      <c r="D8499" t="s">
        <v>224</v>
      </c>
      <c r="E8499" t="s">
        <v>222</v>
      </c>
      <c r="F8499">
        <v>7697</v>
      </c>
      <c r="G8499">
        <v>0.19914000000000001</v>
      </c>
      <c r="H8499">
        <v>0.19914000000000001</v>
      </c>
      <c r="I8499" t="s">
        <v>229</v>
      </c>
      <c r="J8499" s="10">
        <v>45312.625</v>
      </c>
    </row>
    <row r="8501" spans="1:10" x14ac:dyDescent="0.35">
      <c r="A8501" t="s">
        <v>230</v>
      </c>
      <c r="B8501">
        <v>1</v>
      </c>
      <c r="C8501" t="s">
        <v>295</v>
      </c>
      <c r="D8501" t="s">
        <v>221</v>
      </c>
      <c r="E8501" t="s">
        <v>222</v>
      </c>
      <c r="F8501">
        <v>4904.1099999999997</v>
      </c>
      <c r="G8501">
        <v>0.34189000000000003</v>
      </c>
      <c r="H8501">
        <v>0.34189000000000003</v>
      </c>
      <c r="I8501" t="s">
        <v>231</v>
      </c>
      <c r="J8501" s="10">
        <v>45525</v>
      </c>
    </row>
    <row r="8503" spans="1:10" x14ac:dyDescent="0.35">
      <c r="A8503" t="s">
        <v>230</v>
      </c>
      <c r="B8503">
        <v>2</v>
      </c>
      <c r="C8503" t="s">
        <v>295</v>
      </c>
      <c r="D8503" t="s">
        <v>224</v>
      </c>
      <c r="E8503" t="s">
        <v>222</v>
      </c>
      <c r="F8503">
        <v>6424.18</v>
      </c>
      <c r="G8503">
        <v>0.16814000000000001</v>
      </c>
      <c r="H8503">
        <v>0.16814000000000001</v>
      </c>
      <c r="I8503" t="s">
        <v>232</v>
      </c>
      <c r="J8503" s="10">
        <v>45647.625</v>
      </c>
    </row>
    <row r="8505" spans="1:10" x14ac:dyDescent="0.35">
      <c r="A8505" t="s">
        <v>230</v>
      </c>
      <c r="B8505">
        <v>3</v>
      </c>
      <c r="C8505" t="s">
        <v>296</v>
      </c>
      <c r="D8505" t="s">
        <v>221</v>
      </c>
      <c r="E8505" t="s">
        <v>222</v>
      </c>
      <c r="F8505">
        <v>5459.23</v>
      </c>
      <c r="G8505">
        <v>0.38058999999999998</v>
      </c>
      <c r="H8505">
        <v>0.38058999999999998</v>
      </c>
      <c r="I8505" t="s">
        <v>231</v>
      </c>
      <c r="J8505" s="10">
        <v>45525</v>
      </c>
    </row>
    <row r="8507" spans="1:10" x14ac:dyDescent="0.35">
      <c r="A8507" t="s">
        <v>230</v>
      </c>
      <c r="B8507">
        <v>4</v>
      </c>
      <c r="C8507" t="s">
        <v>296</v>
      </c>
      <c r="D8507" t="s">
        <v>224</v>
      </c>
      <c r="E8507" t="s">
        <v>222</v>
      </c>
      <c r="F8507">
        <v>6304.36</v>
      </c>
      <c r="G8507">
        <v>0.16500000000000001</v>
      </c>
      <c r="H8507">
        <v>0.16500000000000001</v>
      </c>
      <c r="I8507" t="s">
        <v>232</v>
      </c>
      <c r="J8507" s="10">
        <v>45647.625</v>
      </c>
    </row>
    <row r="8509" spans="1:10" x14ac:dyDescent="0.35">
      <c r="A8509" t="s">
        <v>233</v>
      </c>
      <c r="B8509">
        <v>1</v>
      </c>
      <c r="C8509" t="s">
        <v>295</v>
      </c>
      <c r="D8509" t="s">
        <v>221</v>
      </c>
      <c r="E8509" t="s">
        <v>222</v>
      </c>
      <c r="F8509">
        <v>5407.86</v>
      </c>
      <c r="G8509">
        <v>0.30802000000000002</v>
      </c>
      <c r="H8509">
        <v>0.30802000000000002</v>
      </c>
      <c r="I8509" t="s">
        <v>234</v>
      </c>
      <c r="J8509" s="10">
        <v>45525</v>
      </c>
    </row>
    <row r="8511" spans="1:10" x14ac:dyDescent="0.35">
      <c r="A8511" t="s">
        <v>233</v>
      </c>
      <c r="B8511">
        <v>2</v>
      </c>
      <c r="C8511" t="s">
        <v>295</v>
      </c>
      <c r="D8511" t="s">
        <v>224</v>
      </c>
      <c r="E8511" t="s">
        <v>222</v>
      </c>
      <c r="F8511">
        <v>6797.48</v>
      </c>
      <c r="G8511">
        <v>0.17768</v>
      </c>
      <c r="H8511">
        <v>0.17768</v>
      </c>
      <c r="I8511" t="s">
        <v>235</v>
      </c>
      <c r="J8511" s="10">
        <v>45647.625</v>
      </c>
    </row>
    <row r="8513" spans="1:10" x14ac:dyDescent="0.35">
      <c r="A8513" t="s">
        <v>233</v>
      </c>
      <c r="B8513">
        <v>3</v>
      </c>
      <c r="C8513" t="s">
        <v>296</v>
      </c>
      <c r="D8513" t="s">
        <v>221</v>
      </c>
      <c r="E8513" t="s">
        <v>222</v>
      </c>
      <c r="F8513">
        <v>6046.15</v>
      </c>
      <c r="G8513">
        <v>0.34964000000000001</v>
      </c>
      <c r="H8513">
        <v>0.34964000000000001</v>
      </c>
      <c r="I8513" t="s">
        <v>234</v>
      </c>
      <c r="J8513" s="10">
        <v>45525</v>
      </c>
    </row>
    <row r="8515" spans="1:10" x14ac:dyDescent="0.35">
      <c r="A8515" t="s">
        <v>233</v>
      </c>
      <c r="B8515">
        <v>4</v>
      </c>
      <c r="C8515" t="s">
        <v>296</v>
      </c>
      <c r="D8515" t="s">
        <v>224</v>
      </c>
      <c r="E8515" t="s">
        <v>222</v>
      </c>
      <c r="F8515">
        <v>6566.73</v>
      </c>
      <c r="G8515">
        <v>0.17165</v>
      </c>
      <c r="H8515">
        <v>0.17165</v>
      </c>
      <c r="I8515" t="s">
        <v>235</v>
      </c>
      <c r="J8515" s="10">
        <v>45647.625</v>
      </c>
    </row>
    <row r="8517" spans="1:10" x14ac:dyDescent="0.35">
      <c r="A8517" t="s">
        <v>236</v>
      </c>
      <c r="B8517">
        <v>1</v>
      </c>
      <c r="C8517" t="s">
        <v>295</v>
      </c>
      <c r="D8517" t="s">
        <v>221</v>
      </c>
      <c r="E8517" t="s">
        <v>222</v>
      </c>
      <c r="F8517">
        <v>5176.6400000000003</v>
      </c>
      <c r="G8517">
        <v>0.36285000000000001</v>
      </c>
      <c r="H8517">
        <v>0.36285000000000001</v>
      </c>
      <c r="I8517" t="s">
        <v>237</v>
      </c>
      <c r="J8517" s="10">
        <v>45525</v>
      </c>
    </row>
    <row r="8519" spans="1:10" x14ac:dyDescent="0.35">
      <c r="A8519" t="s">
        <v>236</v>
      </c>
      <c r="B8519">
        <v>2</v>
      </c>
      <c r="C8519" t="s">
        <v>295</v>
      </c>
      <c r="D8519" t="s">
        <v>224</v>
      </c>
      <c r="E8519" t="s">
        <v>222</v>
      </c>
      <c r="F8519">
        <v>7460.58</v>
      </c>
      <c r="G8519">
        <v>0.19633</v>
      </c>
      <c r="H8519">
        <v>0.19633</v>
      </c>
      <c r="I8519" t="s">
        <v>238</v>
      </c>
      <c r="J8519" s="10">
        <v>45647.625</v>
      </c>
    </row>
    <row r="8521" spans="1:10" x14ac:dyDescent="0.35">
      <c r="A8521" t="s">
        <v>236</v>
      </c>
      <c r="B8521">
        <v>3</v>
      </c>
      <c r="C8521" t="s">
        <v>296</v>
      </c>
      <c r="D8521" t="s">
        <v>221</v>
      </c>
      <c r="E8521" t="s">
        <v>222</v>
      </c>
      <c r="F8521">
        <v>5835.23</v>
      </c>
      <c r="G8521">
        <v>0.40900999999999998</v>
      </c>
      <c r="H8521">
        <v>0.40900999999999998</v>
      </c>
      <c r="I8521" t="s">
        <v>237</v>
      </c>
      <c r="J8521" s="10">
        <v>45525</v>
      </c>
    </row>
    <row r="8523" spans="1:10" x14ac:dyDescent="0.35">
      <c r="A8523" t="s">
        <v>236</v>
      </c>
      <c r="B8523">
        <v>4</v>
      </c>
      <c r="C8523" t="s">
        <v>296</v>
      </c>
      <c r="D8523" t="s">
        <v>224</v>
      </c>
      <c r="E8523" t="s">
        <v>222</v>
      </c>
      <c r="F8523">
        <v>7320.48</v>
      </c>
      <c r="G8523">
        <v>0.19264000000000001</v>
      </c>
      <c r="H8523">
        <v>0.19264000000000001</v>
      </c>
      <c r="I8523" t="s">
        <v>238</v>
      </c>
      <c r="J8523" s="10">
        <v>45647.625</v>
      </c>
    </row>
    <row r="8525" spans="1:10" x14ac:dyDescent="0.35">
      <c r="A8525" t="s">
        <v>239</v>
      </c>
      <c r="B8525">
        <v>1</v>
      </c>
      <c r="C8525" t="s">
        <v>295</v>
      </c>
      <c r="D8525" t="s">
        <v>221</v>
      </c>
      <c r="E8525" t="s">
        <v>222</v>
      </c>
      <c r="F8525">
        <v>4388.8</v>
      </c>
      <c r="G8525">
        <v>0.29498000000000002</v>
      </c>
      <c r="H8525">
        <v>0.29498000000000002</v>
      </c>
      <c r="I8525" t="s">
        <v>240</v>
      </c>
      <c r="J8525" s="10">
        <v>45525</v>
      </c>
    </row>
    <row r="8527" spans="1:10" x14ac:dyDescent="0.35">
      <c r="A8527" t="s">
        <v>239</v>
      </c>
      <c r="B8527">
        <v>2</v>
      </c>
      <c r="C8527" t="s">
        <v>295</v>
      </c>
      <c r="D8527" t="s">
        <v>224</v>
      </c>
      <c r="E8527" t="s">
        <v>222</v>
      </c>
      <c r="F8527">
        <v>3693.37</v>
      </c>
      <c r="G8527" s="12">
        <v>9.2600000000000002E-2</v>
      </c>
      <c r="H8527" s="12">
        <v>9.2600000000000002E-2</v>
      </c>
      <c r="I8527" t="s">
        <v>241</v>
      </c>
      <c r="J8527" s="10">
        <v>45647.625</v>
      </c>
    </row>
    <row r="8529" spans="1:10" x14ac:dyDescent="0.35">
      <c r="A8529" t="s">
        <v>239</v>
      </c>
      <c r="B8529">
        <v>3</v>
      </c>
      <c r="C8529" t="s">
        <v>296</v>
      </c>
      <c r="D8529" t="s">
        <v>221</v>
      </c>
      <c r="E8529" t="s">
        <v>222</v>
      </c>
      <c r="F8529">
        <v>4912.84</v>
      </c>
      <c r="G8529">
        <v>0.33019999999999999</v>
      </c>
      <c r="H8529">
        <v>0.33019999999999999</v>
      </c>
      <c r="I8529" t="s">
        <v>240</v>
      </c>
      <c r="J8529" s="10">
        <v>45525</v>
      </c>
    </row>
    <row r="8531" spans="1:10" x14ac:dyDescent="0.35">
      <c r="A8531" t="s">
        <v>239</v>
      </c>
      <c r="B8531">
        <v>4</v>
      </c>
      <c r="C8531" t="s">
        <v>296</v>
      </c>
      <c r="D8531" t="s">
        <v>224</v>
      </c>
      <c r="E8531" t="s">
        <v>222</v>
      </c>
      <c r="F8531">
        <v>3550.19</v>
      </c>
      <c r="G8531" s="12">
        <v>8.9099999999999999E-2</v>
      </c>
      <c r="H8531" s="12">
        <v>8.9099999999999999E-2</v>
      </c>
      <c r="I8531" t="s">
        <v>241</v>
      </c>
      <c r="J8531" s="10">
        <v>45647.625</v>
      </c>
    </row>
    <row r="8533" spans="1:10" x14ac:dyDescent="0.35">
      <c r="A8533" t="s">
        <v>242</v>
      </c>
      <c r="B8533">
        <v>1</v>
      </c>
      <c r="C8533" t="s">
        <v>295</v>
      </c>
      <c r="D8533" t="s">
        <v>221</v>
      </c>
      <c r="E8533" t="s">
        <v>222</v>
      </c>
      <c r="F8533">
        <v>5302.39</v>
      </c>
      <c r="G8533">
        <v>0.35104000000000002</v>
      </c>
      <c r="H8533">
        <v>0.35104000000000002</v>
      </c>
      <c r="I8533" t="s">
        <v>243</v>
      </c>
      <c r="J8533" s="10">
        <v>45525</v>
      </c>
    </row>
    <row r="8535" spans="1:10" x14ac:dyDescent="0.35">
      <c r="A8535" t="s">
        <v>242</v>
      </c>
      <c r="B8535">
        <v>2</v>
      </c>
      <c r="C8535" t="s">
        <v>295</v>
      </c>
      <c r="D8535" t="s">
        <v>224</v>
      </c>
      <c r="E8535" t="s">
        <v>222</v>
      </c>
      <c r="F8535">
        <v>3073.46</v>
      </c>
      <c r="G8535" s="12">
        <v>7.3800000000000004E-2</v>
      </c>
      <c r="H8535" s="12">
        <v>7.3800000000000004E-2</v>
      </c>
      <c r="I8535" t="s">
        <v>244</v>
      </c>
      <c r="J8535" s="10">
        <v>45647.625</v>
      </c>
    </row>
    <row r="8537" spans="1:10" x14ac:dyDescent="0.35">
      <c r="A8537" t="s">
        <v>242</v>
      </c>
      <c r="B8537">
        <v>3</v>
      </c>
      <c r="C8537" t="s">
        <v>296</v>
      </c>
      <c r="D8537" t="s">
        <v>221</v>
      </c>
      <c r="E8537" t="s">
        <v>222</v>
      </c>
      <c r="F8537">
        <v>6032.21</v>
      </c>
      <c r="G8537">
        <v>0.39589999999999997</v>
      </c>
      <c r="H8537">
        <v>0.39589999999999997</v>
      </c>
      <c r="I8537" t="s">
        <v>243</v>
      </c>
      <c r="J8537" s="10">
        <v>45525</v>
      </c>
    </row>
    <row r="8539" spans="1:10" x14ac:dyDescent="0.35">
      <c r="A8539" t="s">
        <v>242</v>
      </c>
      <c r="B8539">
        <v>4</v>
      </c>
      <c r="C8539" t="s">
        <v>296</v>
      </c>
      <c r="D8539" t="s">
        <v>224</v>
      </c>
      <c r="E8539" t="s">
        <v>222</v>
      </c>
      <c r="F8539">
        <v>2936.67</v>
      </c>
      <c r="G8539" s="12">
        <v>7.0499999999999993E-2</v>
      </c>
      <c r="H8539" s="12">
        <v>7.0499999999999993E-2</v>
      </c>
      <c r="I8539" t="s">
        <v>244</v>
      </c>
      <c r="J8539" s="10">
        <v>45647.625</v>
      </c>
    </row>
    <row r="8541" spans="1:10" x14ac:dyDescent="0.35">
      <c r="A8541" t="s">
        <v>245</v>
      </c>
      <c r="B8541">
        <v>1</v>
      </c>
      <c r="C8541" t="s">
        <v>295</v>
      </c>
      <c r="D8541" t="s">
        <v>221</v>
      </c>
      <c r="E8541" t="s">
        <v>222</v>
      </c>
      <c r="F8541">
        <v>5802.1</v>
      </c>
      <c r="G8541">
        <v>0.36781999999999998</v>
      </c>
      <c r="H8541">
        <v>0.36781999999999998</v>
      </c>
      <c r="I8541" t="s">
        <v>246</v>
      </c>
      <c r="J8541" s="10">
        <v>45525</v>
      </c>
    </row>
    <row r="8543" spans="1:10" x14ac:dyDescent="0.35">
      <c r="A8543" t="s">
        <v>245</v>
      </c>
      <c r="B8543">
        <v>2</v>
      </c>
      <c r="C8543" t="s">
        <v>295</v>
      </c>
      <c r="D8543" t="s">
        <v>224</v>
      </c>
      <c r="E8543" t="s">
        <v>222</v>
      </c>
      <c r="F8543">
        <v>3593.96</v>
      </c>
      <c r="G8543" s="12">
        <v>8.6300000000000002E-2</v>
      </c>
      <c r="H8543" s="12">
        <v>8.6300000000000002E-2</v>
      </c>
      <c r="I8543" t="s">
        <v>247</v>
      </c>
      <c r="J8543" s="10">
        <v>45647.625</v>
      </c>
    </row>
    <row r="8545" spans="1:10" x14ac:dyDescent="0.35">
      <c r="A8545" t="s">
        <v>245</v>
      </c>
      <c r="B8545">
        <v>3</v>
      </c>
      <c r="C8545" t="s">
        <v>296</v>
      </c>
      <c r="D8545" t="s">
        <v>221</v>
      </c>
      <c r="E8545" t="s">
        <v>222</v>
      </c>
      <c r="F8545">
        <v>6232.58</v>
      </c>
      <c r="G8545">
        <v>0.38024999999999998</v>
      </c>
      <c r="H8545">
        <v>0.38024999999999998</v>
      </c>
      <c r="I8545" t="s">
        <v>246</v>
      </c>
      <c r="J8545" s="10">
        <v>45525</v>
      </c>
    </row>
    <row r="8547" spans="1:10" x14ac:dyDescent="0.35">
      <c r="A8547" t="s">
        <v>245</v>
      </c>
      <c r="B8547">
        <v>4</v>
      </c>
      <c r="C8547" t="s">
        <v>296</v>
      </c>
      <c r="D8547" t="s">
        <v>224</v>
      </c>
      <c r="E8547" t="s">
        <v>222</v>
      </c>
      <c r="F8547">
        <v>3427.22</v>
      </c>
      <c r="G8547" s="12">
        <v>8.2299999999999998E-2</v>
      </c>
      <c r="H8547" s="12">
        <v>8.2299999999999998E-2</v>
      </c>
      <c r="I8547" t="s">
        <v>247</v>
      </c>
      <c r="J8547" s="10">
        <v>45647.625</v>
      </c>
    </row>
    <row r="8549" spans="1:10" x14ac:dyDescent="0.35">
      <c r="A8549" t="s">
        <v>248</v>
      </c>
      <c r="B8549">
        <v>1</v>
      </c>
      <c r="C8549" t="s">
        <v>295</v>
      </c>
      <c r="D8549" t="s">
        <v>221</v>
      </c>
      <c r="E8549" t="s">
        <v>222</v>
      </c>
      <c r="F8549">
        <v>7928.66</v>
      </c>
      <c r="G8549">
        <v>0.52734999999999999</v>
      </c>
      <c r="H8549">
        <v>0.52734999999999999</v>
      </c>
      <c r="I8549" t="s">
        <v>249</v>
      </c>
      <c r="J8549" s="10">
        <v>45525</v>
      </c>
    </row>
    <row r="8551" spans="1:10" x14ac:dyDescent="0.35">
      <c r="A8551" t="s">
        <v>248</v>
      </c>
      <c r="B8551">
        <v>2</v>
      </c>
      <c r="C8551" t="s">
        <v>295</v>
      </c>
      <c r="D8551" t="s">
        <v>224</v>
      </c>
      <c r="E8551" t="s">
        <v>222</v>
      </c>
      <c r="F8551">
        <v>7228.64</v>
      </c>
      <c r="G8551">
        <v>0.19986999999999999</v>
      </c>
      <c r="H8551">
        <v>0.19986999999999999</v>
      </c>
      <c r="I8551" t="s">
        <v>250</v>
      </c>
      <c r="J8551" s="10">
        <v>45312.333333333336</v>
      </c>
    </row>
    <row r="8553" spans="1:10" x14ac:dyDescent="0.35">
      <c r="A8553" t="s">
        <v>248</v>
      </c>
      <c r="B8553">
        <v>3</v>
      </c>
      <c r="C8553" t="s">
        <v>296</v>
      </c>
      <c r="D8553" t="s">
        <v>221</v>
      </c>
      <c r="E8553" t="s">
        <v>222</v>
      </c>
      <c r="F8553">
        <v>8334.0400000000009</v>
      </c>
      <c r="G8553">
        <v>0.5413</v>
      </c>
      <c r="H8553">
        <v>0.5413</v>
      </c>
      <c r="I8553" t="s">
        <v>249</v>
      </c>
      <c r="J8553" s="10">
        <v>45525</v>
      </c>
    </row>
    <row r="8555" spans="1:10" x14ac:dyDescent="0.35">
      <c r="A8555" t="s">
        <v>248</v>
      </c>
      <c r="B8555">
        <v>4</v>
      </c>
      <c r="C8555" t="s">
        <v>296</v>
      </c>
      <c r="D8555" t="s">
        <v>224</v>
      </c>
      <c r="E8555" t="s">
        <v>222</v>
      </c>
      <c r="F8555">
        <v>7045.35</v>
      </c>
      <c r="G8555">
        <v>0.19481000000000001</v>
      </c>
      <c r="H8555">
        <v>0.19481000000000001</v>
      </c>
      <c r="I8555" t="s">
        <v>250</v>
      </c>
      <c r="J8555" s="10">
        <v>45312.333333333336</v>
      </c>
    </row>
    <row r="8557" spans="1:10" x14ac:dyDescent="0.35">
      <c r="A8557" t="s">
        <v>272</v>
      </c>
    </row>
    <row r="8559" spans="1:10" x14ac:dyDescent="0.35">
      <c r="A8559" t="s">
        <v>210</v>
      </c>
      <c r="C8559" t="s">
        <v>273</v>
      </c>
      <c r="D8559" t="s">
        <v>274</v>
      </c>
      <c r="E8559" t="s">
        <v>288</v>
      </c>
      <c r="F8559" t="s">
        <v>289</v>
      </c>
      <c r="G8559" t="s">
        <v>290</v>
      </c>
      <c r="H8559" t="s">
        <v>291</v>
      </c>
      <c r="I8559" t="s">
        <v>292</v>
      </c>
      <c r="J8559" t="s">
        <v>293</v>
      </c>
    </row>
    <row r="8561" spans="1:10" x14ac:dyDescent="0.35">
      <c r="A8561" t="s">
        <v>219</v>
      </c>
      <c r="B8561">
        <v>1</v>
      </c>
      <c r="C8561" t="s">
        <v>279</v>
      </c>
      <c r="D8561" t="s">
        <v>297</v>
      </c>
      <c r="E8561">
        <v>1925.6</v>
      </c>
      <c r="F8561">
        <v>2.71</v>
      </c>
      <c r="G8561">
        <v>9.25</v>
      </c>
      <c r="H8561">
        <v>9.81</v>
      </c>
      <c r="I8561">
        <v>9.2799999999999994</v>
      </c>
      <c r="J8561">
        <v>9.33</v>
      </c>
    </row>
    <row r="8563" spans="1:10" x14ac:dyDescent="0.35">
      <c r="A8563" t="s">
        <v>219</v>
      </c>
      <c r="B8563">
        <v>2</v>
      </c>
      <c r="C8563" t="s">
        <v>279</v>
      </c>
      <c r="D8563" t="s">
        <v>298</v>
      </c>
      <c r="E8563">
        <v>2377.1</v>
      </c>
      <c r="F8563">
        <v>2.71</v>
      </c>
      <c r="G8563">
        <v>9.25</v>
      </c>
      <c r="H8563">
        <v>9.81</v>
      </c>
      <c r="I8563">
        <v>9.2799999999999994</v>
      </c>
      <c r="J8563">
        <v>9.33</v>
      </c>
    </row>
    <row r="8565" spans="1:10" x14ac:dyDescent="0.35">
      <c r="A8565" t="s">
        <v>227</v>
      </c>
      <c r="B8565">
        <v>1</v>
      </c>
      <c r="C8565" t="s">
        <v>279</v>
      </c>
      <c r="D8565" t="s">
        <v>297</v>
      </c>
      <c r="E8565">
        <v>5538.6</v>
      </c>
      <c r="F8565">
        <v>2.78</v>
      </c>
      <c r="G8565">
        <v>9.5</v>
      </c>
      <c r="H8565">
        <v>10.08</v>
      </c>
      <c r="I8565">
        <v>9.5299999999999994</v>
      </c>
      <c r="J8565">
        <v>9.7200000000000006</v>
      </c>
    </row>
    <row r="8567" spans="1:10" x14ac:dyDescent="0.35">
      <c r="A8567" t="s">
        <v>227</v>
      </c>
      <c r="B8567">
        <v>2</v>
      </c>
      <c r="C8567" t="s">
        <v>279</v>
      </c>
      <c r="D8567" t="s">
        <v>298</v>
      </c>
      <c r="E8567">
        <v>6020.6</v>
      </c>
      <c r="F8567">
        <v>2.78</v>
      </c>
      <c r="G8567">
        <v>9.49</v>
      </c>
      <c r="H8567">
        <v>10.07</v>
      </c>
      <c r="I8567">
        <v>9.5299999999999994</v>
      </c>
      <c r="J8567">
        <v>9.7100000000000009</v>
      </c>
    </row>
    <row r="8569" spans="1:10" x14ac:dyDescent="0.35">
      <c r="A8569" t="s">
        <v>230</v>
      </c>
      <c r="B8569">
        <v>1</v>
      </c>
      <c r="C8569" t="s">
        <v>279</v>
      </c>
      <c r="D8569" t="s">
        <v>297</v>
      </c>
      <c r="E8569">
        <v>5394.3</v>
      </c>
      <c r="F8569">
        <v>2.71</v>
      </c>
      <c r="G8569">
        <v>9.25</v>
      </c>
      <c r="H8569">
        <v>9.81</v>
      </c>
      <c r="I8569">
        <v>9.2799999999999994</v>
      </c>
      <c r="J8569">
        <v>9.33</v>
      </c>
    </row>
    <row r="8571" spans="1:10" x14ac:dyDescent="0.35">
      <c r="A8571" t="s">
        <v>230</v>
      </c>
      <c r="B8571">
        <v>2</v>
      </c>
      <c r="C8571" t="s">
        <v>279</v>
      </c>
      <c r="D8571" t="s">
        <v>298</v>
      </c>
      <c r="E8571">
        <v>6004.8</v>
      </c>
      <c r="F8571">
        <v>2.71</v>
      </c>
      <c r="G8571">
        <v>9.25</v>
      </c>
      <c r="H8571">
        <v>9.81</v>
      </c>
      <c r="I8571">
        <v>9.2799999999999994</v>
      </c>
      <c r="J8571">
        <v>9.33</v>
      </c>
    </row>
    <row r="8573" spans="1:10" x14ac:dyDescent="0.35">
      <c r="A8573" t="s">
        <v>233</v>
      </c>
      <c r="B8573">
        <v>1</v>
      </c>
      <c r="C8573" t="s">
        <v>279</v>
      </c>
      <c r="D8573" t="s">
        <v>297</v>
      </c>
      <c r="E8573">
        <v>5686.1</v>
      </c>
      <c r="F8573">
        <v>2.78</v>
      </c>
      <c r="G8573">
        <v>9.49</v>
      </c>
      <c r="H8573">
        <v>10.07</v>
      </c>
      <c r="I8573">
        <v>9.52</v>
      </c>
      <c r="J8573">
        <v>9.6999999999999993</v>
      </c>
    </row>
    <row r="8575" spans="1:10" x14ac:dyDescent="0.35">
      <c r="A8575" t="s">
        <v>233</v>
      </c>
      <c r="B8575">
        <v>2</v>
      </c>
      <c r="C8575" t="s">
        <v>279</v>
      </c>
      <c r="D8575" t="s">
        <v>298</v>
      </c>
      <c r="E8575">
        <v>6353.5</v>
      </c>
      <c r="F8575">
        <v>2.77</v>
      </c>
      <c r="G8575">
        <v>9.4700000000000006</v>
      </c>
      <c r="H8575">
        <v>10.039999999999999</v>
      </c>
      <c r="I8575">
        <v>9.5</v>
      </c>
      <c r="J8575">
        <v>9.66</v>
      </c>
    </row>
    <row r="8577" spans="1:10" x14ac:dyDescent="0.35">
      <c r="A8577" t="s">
        <v>236</v>
      </c>
      <c r="B8577">
        <v>1</v>
      </c>
      <c r="C8577" t="s">
        <v>279</v>
      </c>
      <c r="D8577" t="s">
        <v>297</v>
      </c>
      <c r="E8577">
        <v>5724.9</v>
      </c>
      <c r="F8577">
        <v>2.71</v>
      </c>
      <c r="G8577">
        <v>9.25</v>
      </c>
      <c r="H8577">
        <v>9.81</v>
      </c>
      <c r="I8577">
        <v>9.2799999999999994</v>
      </c>
      <c r="J8577">
        <v>9.33</v>
      </c>
    </row>
    <row r="8579" spans="1:10" x14ac:dyDescent="0.35">
      <c r="A8579" t="s">
        <v>236</v>
      </c>
      <c r="B8579">
        <v>2</v>
      </c>
      <c r="C8579" t="s">
        <v>279</v>
      </c>
      <c r="D8579" t="s">
        <v>298</v>
      </c>
      <c r="E8579">
        <v>6453.2</v>
      </c>
      <c r="F8579">
        <v>2.71</v>
      </c>
      <c r="G8579">
        <v>9.25</v>
      </c>
      <c r="H8579">
        <v>9.81</v>
      </c>
      <c r="I8579">
        <v>9.2799999999999994</v>
      </c>
      <c r="J8579">
        <v>9.33</v>
      </c>
    </row>
    <row r="8581" spans="1:10" x14ac:dyDescent="0.35">
      <c r="A8581" t="s">
        <v>239</v>
      </c>
      <c r="B8581">
        <v>1</v>
      </c>
      <c r="C8581" t="s">
        <v>279</v>
      </c>
      <c r="D8581" t="s">
        <v>297</v>
      </c>
      <c r="E8581">
        <v>4654</v>
      </c>
      <c r="F8581">
        <v>2.71</v>
      </c>
      <c r="G8581">
        <v>9.25</v>
      </c>
      <c r="H8581">
        <v>9.81</v>
      </c>
      <c r="I8581">
        <v>9.2799999999999994</v>
      </c>
      <c r="J8581">
        <v>9.33</v>
      </c>
    </row>
    <row r="8583" spans="1:10" x14ac:dyDescent="0.35">
      <c r="A8583" t="s">
        <v>239</v>
      </c>
      <c r="B8583">
        <v>2</v>
      </c>
      <c r="C8583" t="s">
        <v>279</v>
      </c>
      <c r="D8583" t="s">
        <v>298</v>
      </c>
      <c r="E8583">
        <v>5209.7</v>
      </c>
      <c r="F8583">
        <v>2.71</v>
      </c>
      <c r="G8583">
        <v>9.25</v>
      </c>
      <c r="H8583">
        <v>9.81</v>
      </c>
      <c r="I8583">
        <v>9.2799999999999994</v>
      </c>
      <c r="J8583">
        <v>9.33</v>
      </c>
    </row>
    <row r="8585" spans="1:10" x14ac:dyDescent="0.35">
      <c r="A8585" t="s">
        <v>242</v>
      </c>
      <c r="B8585">
        <v>1</v>
      </c>
      <c r="C8585" t="s">
        <v>279</v>
      </c>
      <c r="D8585" t="s">
        <v>297</v>
      </c>
      <c r="E8585">
        <v>5693.8</v>
      </c>
      <c r="F8585">
        <v>2.72</v>
      </c>
      <c r="G8585">
        <v>9.2899999999999991</v>
      </c>
      <c r="H8585">
        <v>9.85</v>
      </c>
      <c r="I8585">
        <v>9.32</v>
      </c>
      <c r="J8585">
        <v>9.4</v>
      </c>
    </row>
    <row r="8587" spans="1:10" x14ac:dyDescent="0.35">
      <c r="A8587" t="s">
        <v>242</v>
      </c>
      <c r="B8587">
        <v>2</v>
      </c>
      <c r="C8587" t="s">
        <v>279</v>
      </c>
      <c r="D8587" t="s">
        <v>298</v>
      </c>
      <c r="E8587">
        <v>6434.1</v>
      </c>
      <c r="F8587">
        <v>2.72</v>
      </c>
      <c r="G8587">
        <v>9.3000000000000007</v>
      </c>
      <c r="H8587">
        <v>9.86</v>
      </c>
      <c r="I8587">
        <v>9.32</v>
      </c>
      <c r="J8587">
        <v>9.4</v>
      </c>
    </row>
    <row r="8589" spans="1:10" x14ac:dyDescent="0.35">
      <c r="A8589" t="s">
        <v>245</v>
      </c>
      <c r="B8589">
        <v>1</v>
      </c>
      <c r="C8589" t="s">
        <v>279</v>
      </c>
      <c r="D8589" t="s">
        <v>297</v>
      </c>
      <c r="E8589">
        <v>6245.5</v>
      </c>
      <c r="F8589">
        <v>2.74</v>
      </c>
      <c r="G8589">
        <v>9.36</v>
      </c>
      <c r="H8589">
        <v>9.93</v>
      </c>
      <c r="I8589">
        <v>9.39</v>
      </c>
      <c r="J8589">
        <v>9.51</v>
      </c>
    </row>
    <row r="8591" spans="1:10" x14ac:dyDescent="0.35">
      <c r="A8591" t="s">
        <v>245</v>
      </c>
      <c r="B8591">
        <v>2</v>
      </c>
      <c r="C8591" t="s">
        <v>279</v>
      </c>
      <c r="D8591" t="s">
        <v>298</v>
      </c>
      <c r="E8591">
        <v>6663.8</v>
      </c>
      <c r="F8591">
        <v>2.76</v>
      </c>
      <c r="G8591">
        <v>9.41</v>
      </c>
      <c r="H8591">
        <v>9.98</v>
      </c>
      <c r="I8591">
        <v>9.44</v>
      </c>
      <c r="J8591">
        <v>9.58</v>
      </c>
    </row>
    <row r="8593" spans="1:10" x14ac:dyDescent="0.35">
      <c r="A8593" t="s">
        <v>248</v>
      </c>
      <c r="B8593">
        <v>1</v>
      </c>
      <c r="C8593" t="s">
        <v>279</v>
      </c>
      <c r="D8593" t="s">
        <v>297</v>
      </c>
      <c r="E8593">
        <v>8542.2999999999993</v>
      </c>
      <c r="F8593">
        <v>2.72</v>
      </c>
      <c r="G8593">
        <v>9.2899999999999991</v>
      </c>
      <c r="H8593">
        <v>9.85</v>
      </c>
      <c r="I8593">
        <v>9.32</v>
      </c>
      <c r="J8593">
        <v>9.39</v>
      </c>
    </row>
    <row r="8595" spans="1:10" x14ac:dyDescent="0.35">
      <c r="A8595" t="s">
        <v>248</v>
      </c>
      <c r="B8595">
        <v>2</v>
      </c>
      <c r="C8595" t="s">
        <v>279</v>
      </c>
      <c r="D8595" t="s">
        <v>298</v>
      </c>
      <c r="E8595">
        <v>8948.7000000000007</v>
      </c>
      <c r="F8595">
        <v>2.73</v>
      </c>
      <c r="G8595">
        <v>9.32</v>
      </c>
      <c r="H8595">
        <v>9.89</v>
      </c>
      <c r="I8595">
        <v>9.35</v>
      </c>
      <c r="J8595">
        <v>9.44</v>
      </c>
    </row>
    <row r="8597" spans="1:10" x14ac:dyDescent="0.35">
      <c r="A8597" t="s">
        <v>384</v>
      </c>
      <c r="B8597" t="s">
        <v>388</v>
      </c>
      <c r="C8597" t="s">
        <v>386</v>
      </c>
    </row>
    <row r="8599" spans="1:10" x14ac:dyDescent="0.35">
      <c r="A8599" t="s">
        <v>209</v>
      </c>
    </row>
    <row r="8601" spans="1:10" x14ac:dyDescent="0.35">
      <c r="A8601" t="s">
        <v>210</v>
      </c>
      <c r="C8601" t="s">
        <v>211</v>
      </c>
      <c r="D8601" t="s">
        <v>212</v>
      </c>
      <c r="E8601" t="s">
        <v>213</v>
      </c>
      <c r="F8601" t="s">
        <v>214</v>
      </c>
      <c r="G8601" t="s">
        <v>215</v>
      </c>
      <c r="H8601" t="s">
        <v>216</v>
      </c>
      <c r="I8601" t="s">
        <v>217</v>
      </c>
      <c r="J8601" t="s">
        <v>218</v>
      </c>
    </row>
    <row r="8603" spans="1:10" x14ac:dyDescent="0.35">
      <c r="A8603" t="s">
        <v>219</v>
      </c>
      <c r="B8603">
        <v>1</v>
      </c>
      <c r="C8603" t="s">
        <v>220</v>
      </c>
      <c r="D8603" t="s">
        <v>221</v>
      </c>
      <c r="E8603" t="s">
        <v>222</v>
      </c>
      <c r="F8603">
        <v>8725.7900000000009</v>
      </c>
      <c r="G8603">
        <v>0.67035</v>
      </c>
      <c r="H8603">
        <v>0.67035</v>
      </c>
      <c r="I8603" t="s">
        <v>223</v>
      </c>
      <c r="J8603" s="10">
        <v>45525</v>
      </c>
    </row>
    <row r="8605" spans="1:10" x14ac:dyDescent="0.35">
      <c r="A8605" t="s">
        <v>219</v>
      </c>
      <c r="B8605">
        <v>2</v>
      </c>
      <c r="C8605" t="s">
        <v>220</v>
      </c>
      <c r="D8605" t="s">
        <v>224</v>
      </c>
      <c r="E8605" t="s">
        <v>222</v>
      </c>
      <c r="F8605">
        <v>10249.24</v>
      </c>
      <c r="G8605">
        <v>0.23865</v>
      </c>
      <c r="H8605">
        <v>0.23865</v>
      </c>
      <c r="I8605" t="s">
        <v>225</v>
      </c>
      <c r="J8605" s="10">
        <v>45647.590277777781</v>
      </c>
    </row>
    <row r="8607" spans="1:10" x14ac:dyDescent="0.35">
      <c r="A8607" t="s">
        <v>219</v>
      </c>
      <c r="B8607">
        <v>3</v>
      </c>
      <c r="C8607" t="s">
        <v>226</v>
      </c>
      <c r="D8607" t="s">
        <v>221</v>
      </c>
      <c r="E8607" t="s">
        <v>222</v>
      </c>
      <c r="F8607">
        <v>6983.28</v>
      </c>
      <c r="G8607">
        <v>0.53647999999999996</v>
      </c>
      <c r="H8607">
        <v>0.53647999999999996</v>
      </c>
      <c r="I8607" t="s">
        <v>223</v>
      </c>
      <c r="J8607" s="10">
        <v>45525</v>
      </c>
    </row>
    <row r="8609" spans="1:10" x14ac:dyDescent="0.35">
      <c r="A8609" t="s">
        <v>219</v>
      </c>
      <c r="B8609">
        <v>4</v>
      </c>
      <c r="C8609" t="s">
        <v>226</v>
      </c>
      <c r="D8609" t="s">
        <v>224</v>
      </c>
      <c r="E8609" t="s">
        <v>222</v>
      </c>
      <c r="F8609">
        <v>10035.459999999999</v>
      </c>
      <c r="G8609">
        <v>0.23368</v>
      </c>
      <c r="H8609">
        <v>0.23368</v>
      </c>
      <c r="I8609" t="s">
        <v>225</v>
      </c>
      <c r="J8609" s="10">
        <v>45647.590277777781</v>
      </c>
    </row>
    <row r="8611" spans="1:10" x14ac:dyDescent="0.35">
      <c r="A8611" t="s">
        <v>227</v>
      </c>
      <c r="B8611">
        <v>1</v>
      </c>
      <c r="C8611" t="s">
        <v>220</v>
      </c>
      <c r="D8611" t="s">
        <v>221</v>
      </c>
      <c r="E8611" t="s">
        <v>222</v>
      </c>
      <c r="F8611">
        <v>16771.54</v>
      </c>
      <c r="G8611">
        <v>0.93308000000000002</v>
      </c>
      <c r="H8611">
        <v>0.93308000000000002</v>
      </c>
      <c r="I8611" t="s">
        <v>228</v>
      </c>
      <c r="J8611" s="10">
        <v>45525</v>
      </c>
    </row>
    <row r="8613" spans="1:10" x14ac:dyDescent="0.35">
      <c r="A8613" t="s">
        <v>227</v>
      </c>
      <c r="B8613">
        <v>2</v>
      </c>
      <c r="C8613" t="s">
        <v>220</v>
      </c>
      <c r="D8613" t="s">
        <v>224</v>
      </c>
      <c r="E8613" t="s">
        <v>222</v>
      </c>
      <c r="F8613">
        <v>14640.43</v>
      </c>
      <c r="G8613">
        <v>0.37877</v>
      </c>
      <c r="H8613">
        <v>0.37877</v>
      </c>
      <c r="I8613" t="s">
        <v>229</v>
      </c>
      <c r="J8613" s="10">
        <v>45312.590277777781</v>
      </c>
    </row>
    <row r="8615" spans="1:10" x14ac:dyDescent="0.35">
      <c r="A8615" t="s">
        <v>227</v>
      </c>
      <c r="B8615">
        <v>3</v>
      </c>
      <c r="C8615" t="s">
        <v>226</v>
      </c>
      <c r="D8615" t="s">
        <v>221</v>
      </c>
      <c r="E8615" t="s">
        <v>222</v>
      </c>
      <c r="F8615">
        <v>15272.2</v>
      </c>
      <c r="G8615">
        <v>0.84936999999999996</v>
      </c>
      <c r="H8615">
        <v>0.84936999999999996</v>
      </c>
      <c r="I8615" t="s">
        <v>228</v>
      </c>
      <c r="J8615" s="10">
        <v>45525</v>
      </c>
    </row>
    <row r="8617" spans="1:10" x14ac:dyDescent="0.35">
      <c r="A8617" t="s">
        <v>227</v>
      </c>
      <c r="B8617">
        <v>4</v>
      </c>
      <c r="C8617" t="s">
        <v>226</v>
      </c>
      <c r="D8617" t="s">
        <v>224</v>
      </c>
      <c r="E8617" t="s">
        <v>222</v>
      </c>
      <c r="F8617">
        <v>14436.87</v>
      </c>
      <c r="G8617">
        <v>0.37351000000000001</v>
      </c>
      <c r="H8617">
        <v>0.37351000000000001</v>
      </c>
      <c r="I8617" t="s">
        <v>229</v>
      </c>
      <c r="J8617" s="10">
        <v>45312.590277777781</v>
      </c>
    </row>
    <row r="8619" spans="1:10" x14ac:dyDescent="0.35">
      <c r="A8619" t="s">
        <v>230</v>
      </c>
      <c r="B8619">
        <v>1</v>
      </c>
      <c r="C8619" t="s">
        <v>220</v>
      </c>
      <c r="D8619" t="s">
        <v>221</v>
      </c>
      <c r="E8619" t="s">
        <v>222</v>
      </c>
      <c r="F8619">
        <v>16607.900000000001</v>
      </c>
      <c r="G8619">
        <v>1.1578299999999999</v>
      </c>
      <c r="H8619">
        <v>1.1578299999999999</v>
      </c>
      <c r="I8619" t="s">
        <v>231</v>
      </c>
      <c r="J8619" s="10">
        <v>45525</v>
      </c>
    </row>
    <row r="8621" spans="1:10" x14ac:dyDescent="0.35">
      <c r="A8621" t="s">
        <v>230</v>
      </c>
      <c r="B8621">
        <v>2</v>
      </c>
      <c r="C8621" t="s">
        <v>220</v>
      </c>
      <c r="D8621" t="s">
        <v>224</v>
      </c>
      <c r="E8621" t="s">
        <v>222</v>
      </c>
      <c r="F8621">
        <v>12058.04</v>
      </c>
      <c r="G8621">
        <v>0.31559999999999999</v>
      </c>
      <c r="H8621">
        <v>0.31559999999999999</v>
      </c>
      <c r="I8621" t="s">
        <v>232</v>
      </c>
      <c r="J8621" s="10">
        <v>45647.590277777781</v>
      </c>
    </row>
    <row r="8623" spans="1:10" x14ac:dyDescent="0.35">
      <c r="A8623" t="s">
        <v>230</v>
      </c>
      <c r="B8623">
        <v>3</v>
      </c>
      <c r="C8623" t="s">
        <v>226</v>
      </c>
      <c r="D8623" t="s">
        <v>221</v>
      </c>
      <c r="E8623" t="s">
        <v>222</v>
      </c>
      <c r="F8623">
        <v>14636.98</v>
      </c>
      <c r="G8623">
        <v>1.0204200000000001</v>
      </c>
      <c r="H8623">
        <v>1.0204200000000001</v>
      </c>
      <c r="I8623" t="s">
        <v>231</v>
      </c>
      <c r="J8623" s="10">
        <v>45525</v>
      </c>
    </row>
    <row r="8625" spans="1:10" x14ac:dyDescent="0.35">
      <c r="A8625" t="s">
        <v>230</v>
      </c>
      <c r="B8625">
        <v>4</v>
      </c>
      <c r="C8625" t="s">
        <v>226</v>
      </c>
      <c r="D8625" t="s">
        <v>224</v>
      </c>
      <c r="E8625" t="s">
        <v>222</v>
      </c>
      <c r="F8625">
        <v>11952.53</v>
      </c>
      <c r="G8625">
        <v>0.31283</v>
      </c>
      <c r="H8625">
        <v>0.31283</v>
      </c>
      <c r="I8625" t="s">
        <v>232</v>
      </c>
      <c r="J8625" s="10">
        <v>45647.590277777781</v>
      </c>
    </row>
    <row r="8627" spans="1:10" x14ac:dyDescent="0.35">
      <c r="A8627" t="s">
        <v>233</v>
      </c>
      <c r="B8627">
        <v>1</v>
      </c>
      <c r="C8627" t="s">
        <v>220</v>
      </c>
      <c r="D8627" t="s">
        <v>221</v>
      </c>
      <c r="E8627" t="s">
        <v>222</v>
      </c>
      <c r="F8627">
        <v>16476.75</v>
      </c>
      <c r="G8627">
        <v>0.93567999999999996</v>
      </c>
      <c r="H8627">
        <v>0.93567999999999996</v>
      </c>
      <c r="I8627" t="s">
        <v>234</v>
      </c>
      <c r="J8627" s="10">
        <v>45525</v>
      </c>
    </row>
    <row r="8629" spans="1:10" x14ac:dyDescent="0.35">
      <c r="A8629" t="s">
        <v>233</v>
      </c>
      <c r="B8629">
        <v>2</v>
      </c>
      <c r="C8629" t="s">
        <v>220</v>
      </c>
      <c r="D8629" t="s">
        <v>224</v>
      </c>
      <c r="E8629" t="s">
        <v>222</v>
      </c>
      <c r="F8629">
        <v>12621.11</v>
      </c>
      <c r="G8629">
        <v>0.32990000000000003</v>
      </c>
      <c r="H8629">
        <v>0.32990000000000003</v>
      </c>
      <c r="I8629" t="s">
        <v>235</v>
      </c>
      <c r="J8629" s="10">
        <v>45647.590277777781</v>
      </c>
    </row>
    <row r="8631" spans="1:10" x14ac:dyDescent="0.35">
      <c r="A8631" t="s">
        <v>233</v>
      </c>
      <c r="B8631">
        <v>3</v>
      </c>
      <c r="C8631" t="s">
        <v>226</v>
      </c>
      <c r="D8631" t="s">
        <v>221</v>
      </c>
      <c r="E8631" t="s">
        <v>222</v>
      </c>
      <c r="F8631">
        <v>14641.84</v>
      </c>
      <c r="G8631">
        <v>0.81779000000000002</v>
      </c>
      <c r="H8631">
        <v>0.81779000000000002</v>
      </c>
      <c r="I8631" t="s">
        <v>234</v>
      </c>
      <c r="J8631" s="10">
        <v>45525</v>
      </c>
    </row>
    <row r="8633" spans="1:10" x14ac:dyDescent="0.35">
      <c r="A8633" t="s">
        <v>233</v>
      </c>
      <c r="B8633">
        <v>4</v>
      </c>
      <c r="C8633" t="s">
        <v>226</v>
      </c>
      <c r="D8633" t="s">
        <v>224</v>
      </c>
      <c r="E8633" t="s">
        <v>222</v>
      </c>
      <c r="F8633">
        <v>12407.86</v>
      </c>
      <c r="G8633">
        <v>0.32433000000000001</v>
      </c>
      <c r="H8633">
        <v>0.32433000000000001</v>
      </c>
      <c r="I8633" t="s">
        <v>235</v>
      </c>
      <c r="J8633" s="10">
        <v>45647.590277777781</v>
      </c>
    </row>
    <row r="8635" spans="1:10" x14ac:dyDescent="0.35">
      <c r="A8635" t="s">
        <v>236</v>
      </c>
      <c r="B8635">
        <v>1</v>
      </c>
      <c r="C8635" t="s">
        <v>220</v>
      </c>
      <c r="D8635" t="s">
        <v>221</v>
      </c>
      <c r="E8635" t="s">
        <v>222</v>
      </c>
      <c r="F8635">
        <v>17296.38</v>
      </c>
      <c r="G8635">
        <v>1.21235</v>
      </c>
      <c r="H8635">
        <v>1.21235</v>
      </c>
      <c r="I8635" t="s">
        <v>237</v>
      </c>
      <c r="J8635" s="10">
        <v>45525</v>
      </c>
    </row>
    <row r="8637" spans="1:10" x14ac:dyDescent="0.35">
      <c r="A8637" t="s">
        <v>236</v>
      </c>
      <c r="B8637">
        <v>2</v>
      </c>
      <c r="C8637" t="s">
        <v>220</v>
      </c>
      <c r="D8637" t="s">
        <v>224</v>
      </c>
      <c r="E8637" t="s">
        <v>222</v>
      </c>
      <c r="F8637">
        <v>13921.39</v>
      </c>
      <c r="G8637">
        <v>0.36635000000000001</v>
      </c>
      <c r="H8637">
        <v>0.36635000000000001</v>
      </c>
      <c r="I8637" t="s">
        <v>238</v>
      </c>
      <c r="J8637" s="10">
        <v>45647.590277777781</v>
      </c>
    </row>
    <row r="8639" spans="1:10" x14ac:dyDescent="0.35">
      <c r="A8639" t="s">
        <v>236</v>
      </c>
      <c r="B8639">
        <v>3</v>
      </c>
      <c r="C8639" t="s">
        <v>226</v>
      </c>
      <c r="D8639" t="s">
        <v>221</v>
      </c>
      <c r="E8639" t="s">
        <v>222</v>
      </c>
      <c r="F8639">
        <v>15029.83</v>
      </c>
      <c r="G8639">
        <v>1.05348</v>
      </c>
      <c r="H8639">
        <v>1.05348</v>
      </c>
      <c r="I8639" t="s">
        <v>237</v>
      </c>
      <c r="J8639" s="10">
        <v>45525</v>
      </c>
    </row>
    <row r="8641" spans="1:10" x14ac:dyDescent="0.35">
      <c r="A8641" t="s">
        <v>236</v>
      </c>
      <c r="B8641">
        <v>4</v>
      </c>
      <c r="C8641" t="s">
        <v>226</v>
      </c>
      <c r="D8641" t="s">
        <v>224</v>
      </c>
      <c r="E8641" t="s">
        <v>222</v>
      </c>
      <c r="F8641">
        <v>13798.07</v>
      </c>
      <c r="G8641">
        <v>0.36310999999999999</v>
      </c>
      <c r="H8641">
        <v>0.36310999999999999</v>
      </c>
      <c r="I8641" t="s">
        <v>238</v>
      </c>
      <c r="J8641" s="10">
        <v>45647.590277777781</v>
      </c>
    </row>
    <row r="8643" spans="1:10" x14ac:dyDescent="0.35">
      <c r="A8643" t="s">
        <v>239</v>
      </c>
      <c r="B8643">
        <v>1</v>
      </c>
      <c r="C8643" t="s">
        <v>220</v>
      </c>
      <c r="D8643" t="s">
        <v>221</v>
      </c>
      <c r="E8643" t="s">
        <v>222</v>
      </c>
      <c r="F8643">
        <v>14728.32</v>
      </c>
      <c r="G8643">
        <v>0.98990999999999996</v>
      </c>
      <c r="H8643">
        <v>0.98990999999999996</v>
      </c>
      <c r="I8643" t="s">
        <v>240</v>
      </c>
      <c r="J8643" s="10">
        <v>45525</v>
      </c>
    </row>
    <row r="8645" spans="1:10" x14ac:dyDescent="0.35">
      <c r="A8645" t="s">
        <v>239</v>
      </c>
      <c r="B8645">
        <v>2</v>
      </c>
      <c r="C8645" t="s">
        <v>220</v>
      </c>
      <c r="D8645" t="s">
        <v>224</v>
      </c>
      <c r="E8645" t="s">
        <v>222</v>
      </c>
      <c r="F8645">
        <v>7098.61</v>
      </c>
      <c r="G8645">
        <v>0.17806</v>
      </c>
      <c r="H8645">
        <v>0.17806</v>
      </c>
      <c r="I8645" t="s">
        <v>241</v>
      </c>
      <c r="J8645" s="10">
        <v>45647.597222222219</v>
      </c>
    </row>
    <row r="8647" spans="1:10" x14ac:dyDescent="0.35">
      <c r="A8647" t="s">
        <v>239</v>
      </c>
      <c r="B8647">
        <v>3</v>
      </c>
      <c r="C8647" t="s">
        <v>226</v>
      </c>
      <c r="D8647" t="s">
        <v>221</v>
      </c>
      <c r="E8647" t="s">
        <v>222</v>
      </c>
      <c r="F8647">
        <v>12481</v>
      </c>
      <c r="G8647">
        <v>0.83886000000000005</v>
      </c>
      <c r="H8647">
        <v>0.83886000000000005</v>
      </c>
      <c r="I8647" t="s">
        <v>240</v>
      </c>
      <c r="J8647" s="10">
        <v>45525</v>
      </c>
    </row>
    <row r="8649" spans="1:10" x14ac:dyDescent="0.35">
      <c r="A8649" t="s">
        <v>239</v>
      </c>
      <c r="B8649">
        <v>4</v>
      </c>
      <c r="C8649" t="s">
        <v>226</v>
      </c>
      <c r="D8649" t="s">
        <v>224</v>
      </c>
      <c r="E8649" t="s">
        <v>222</v>
      </c>
      <c r="F8649">
        <v>6966.89</v>
      </c>
      <c r="G8649">
        <v>0.17476</v>
      </c>
      <c r="H8649">
        <v>0.17476</v>
      </c>
      <c r="I8649" t="s">
        <v>241</v>
      </c>
      <c r="J8649" s="10">
        <v>45647.590277777781</v>
      </c>
    </row>
    <row r="8651" spans="1:10" x14ac:dyDescent="0.35">
      <c r="A8651" t="s">
        <v>242</v>
      </c>
      <c r="B8651">
        <v>1</v>
      </c>
      <c r="C8651" t="s">
        <v>220</v>
      </c>
      <c r="D8651" t="s">
        <v>221</v>
      </c>
      <c r="E8651" t="s">
        <v>222</v>
      </c>
      <c r="F8651">
        <v>15776.25</v>
      </c>
      <c r="G8651">
        <v>1.0012300000000001</v>
      </c>
      <c r="H8651">
        <v>1.0012300000000001</v>
      </c>
      <c r="I8651" t="s">
        <v>243</v>
      </c>
      <c r="J8651" s="10">
        <v>45525</v>
      </c>
    </row>
    <row r="8653" spans="1:10" x14ac:dyDescent="0.35">
      <c r="A8653" t="s">
        <v>242</v>
      </c>
      <c r="B8653">
        <v>2</v>
      </c>
      <c r="C8653" t="s">
        <v>220</v>
      </c>
      <c r="D8653" t="s">
        <v>224</v>
      </c>
      <c r="E8653" t="s">
        <v>222</v>
      </c>
      <c r="F8653">
        <v>6101.66</v>
      </c>
      <c r="G8653">
        <v>0.14651</v>
      </c>
      <c r="H8653">
        <v>0.14651</v>
      </c>
      <c r="I8653" t="s">
        <v>244</v>
      </c>
      <c r="J8653" s="10">
        <v>45647.590277777781</v>
      </c>
    </row>
    <row r="8655" spans="1:10" x14ac:dyDescent="0.35">
      <c r="A8655" t="s">
        <v>242</v>
      </c>
      <c r="B8655">
        <v>3</v>
      </c>
      <c r="C8655" t="s">
        <v>226</v>
      </c>
      <c r="D8655" t="s">
        <v>221</v>
      </c>
      <c r="E8655" t="s">
        <v>222</v>
      </c>
      <c r="F8655">
        <v>13288.43</v>
      </c>
      <c r="G8655">
        <v>0.83009999999999995</v>
      </c>
      <c r="H8655">
        <v>0.83009999999999995</v>
      </c>
      <c r="I8655" t="s">
        <v>243</v>
      </c>
      <c r="J8655" s="10">
        <v>45525</v>
      </c>
    </row>
    <row r="8657" spans="1:10" x14ac:dyDescent="0.35">
      <c r="A8657" t="s">
        <v>242</v>
      </c>
      <c r="B8657">
        <v>4</v>
      </c>
      <c r="C8657" t="s">
        <v>226</v>
      </c>
      <c r="D8657" t="s">
        <v>224</v>
      </c>
      <c r="E8657" t="s">
        <v>222</v>
      </c>
      <c r="F8657">
        <v>5976.5</v>
      </c>
      <c r="G8657">
        <v>0.14351</v>
      </c>
      <c r="H8657">
        <v>0.14351</v>
      </c>
      <c r="I8657" t="s">
        <v>244</v>
      </c>
      <c r="J8657" s="10">
        <v>45647.590277777781</v>
      </c>
    </row>
    <row r="8659" spans="1:10" x14ac:dyDescent="0.35">
      <c r="A8659" t="s">
        <v>245</v>
      </c>
      <c r="B8659">
        <v>1</v>
      </c>
      <c r="C8659" t="s">
        <v>220</v>
      </c>
      <c r="D8659" t="s">
        <v>221</v>
      </c>
      <c r="E8659" t="s">
        <v>222</v>
      </c>
      <c r="F8659">
        <v>16396.72</v>
      </c>
      <c r="G8659">
        <v>0.96216000000000002</v>
      </c>
      <c r="H8659">
        <v>0.96216000000000002</v>
      </c>
      <c r="I8659" t="s">
        <v>246</v>
      </c>
      <c r="J8659" s="10">
        <v>45525</v>
      </c>
    </row>
    <row r="8661" spans="1:10" x14ac:dyDescent="0.35">
      <c r="A8661" t="s">
        <v>245</v>
      </c>
      <c r="B8661">
        <v>2</v>
      </c>
      <c r="C8661" t="s">
        <v>220</v>
      </c>
      <c r="D8661" t="s">
        <v>224</v>
      </c>
      <c r="E8661" t="s">
        <v>222</v>
      </c>
      <c r="F8661">
        <v>6952.63</v>
      </c>
      <c r="G8661">
        <v>0.16703000000000001</v>
      </c>
      <c r="H8661">
        <v>0.16703000000000001</v>
      </c>
      <c r="I8661" t="s">
        <v>247</v>
      </c>
      <c r="J8661" s="10">
        <v>45647.590277777781</v>
      </c>
    </row>
    <row r="8663" spans="1:10" x14ac:dyDescent="0.35">
      <c r="A8663" t="s">
        <v>245</v>
      </c>
      <c r="B8663">
        <v>3</v>
      </c>
      <c r="C8663" t="s">
        <v>226</v>
      </c>
      <c r="D8663" t="s">
        <v>221</v>
      </c>
      <c r="E8663" t="s">
        <v>222</v>
      </c>
      <c r="F8663">
        <v>13595.41</v>
      </c>
      <c r="G8663">
        <v>0.77290999999999999</v>
      </c>
      <c r="H8663">
        <v>0.77290999999999999</v>
      </c>
      <c r="I8663" t="s">
        <v>246</v>
      </c>
      <c r="J8663" s="10">
        <v>45525</v>
      </c>
    </row>
    <row r="8665" spans="1:10" x14ac:dyDescent="0.35">
      <c r="A8665" t="s">
        <v>245</v>
      </c>
      <c r="B8665">
        <v>4</v>
      </c>
      <c r="C8665" t="s">
        <v>226</v>
      </c>
      <c r="D8665" t="s">
        <v>224</v>
      </c>
      <c r="E8665" t="s">
        <v>222</v>
      </c>
      <c r="F8665">
        <v>6799.27</v>
      </c>
      <c r="G8665">
        <v>0.16334000000000001</v>
      </c>
      <c r="H8665">
        <v>0.16334000000000001</v>
      </c>
      <c r="I8665" t="s">
        <v>247</v>
      </c>
      <c r="J8665" s="10">
        <v>45647.590277777781</v>
      </c>
    </row>
    <row r="8667" spans="1:10" x14ac:dyDescent="0.35">
      <c r="A8667" t="s">
        <v>248</v>
      </c>
      <c r="B8667">
        <v>1</v>
      </c>
      <c r="C8667" t="s">
        <v>220</v>
      </c>
      <c r="D8667" t="s">
        <v>221</v>
      </c>
      <c r="E8667" t="s">
        <v>222</v>
      </c>
      <c r="F8667">
        <v>20656.580000000002</v>
      </c>
      <c r="G8667">
        <v>1.31315</v>
      </c>
      <c r="H8667">
        <v>1.31315</v>
      </c>
      <c r="I8667" t="s">
        <v>249</v>
      </c>
      <c r="J8667" s="10">
        <v>45525</v>
      </c>
    </row>
    <row r="8669" spans="1:10" x14ac:dyDescent="0.35">
      <c r="A8669" t="s">
        <v>248</v>
      </c>
      <c r="B8669">
        <v>2</v>
      </c>
      <c r="C8669" t="s">
        <v>220</v>
      </c>
      <c r="D8669" t="s">
        <v>224</v>
      </c>
      <c r="E8669" t="s">
        <v>222</v>
      </c>
      <c r="F8669">
        <v>13581.25</v>
      </c>
      <c r="G8669">
        <v>0.37524000000000002</v>
      </c>
      <c r="H8669">
        <v>0.37524000000000002</v>
      </c>
      <c r="I8669" t="s">
        <v>250</v>
      </c>
      <c r="J8669" s="10">
        <v>45312.333333333336</v>
      </c>
    </row>
    <row r="8671" spans="1:10" x14ac:dyDescent="0.35">
      <c r="A8671" t="s">
        <v>248</v>
      </c>
      <c r="B8671">
        <v>3</v>
      </c>
      <c r="C8671" t="s">
        <v>226</v>
      </c>
      <c r="D8671" t="s">
        <v>221</v>
      </c>
      <c r="E8671" t="s">
        <v>222</v>
      </c>
      <c r="F8671">
        <v>17180.75</v>
      </c>
      <c r="G8671">
        <v>1.1427499999999999</v>
      </c>
      <c r="H8671">
        <v>1.1427499999999999</v>
      </c>
      <c r="I8671" t="s">
        <v>249</v>
      </c>
      <c r="J8671" s="10">
        <v>45525</v>
      </c>
    </row>
    <row r="8673" spans="1:10" x14ac:dyDescent="0.35">
      <c r="A8673" t="s">
        <v>248</v>
      </c>
      <c r="B8673">
        <v>4</v>
      </c>
      <c r="C8673" t="s">
        <v>226</v>
      </c>
      <c r="D8673" t="s">
        <v>224</v>
      </c>
      <c r="E8673" t="s">
        <v>222</v>
      </c>
      <c r="F8673">
        <v>13409.69</v>
      </c>
      <c r="G8673">
        <v>0.3705</v>
      </c>
      <c r="H8673">
        <v>0.3705</v>
      </c>
      <c r="I8673" t="s">
        <v>250</v>
      </c>
      <c r="J8673" s="10">
        <v>45312.333333333336</v>
      </c>
    </row>
    <row r="8675" spans="1:10" x14ac:dyDescent="0.35">
      <c r="A8675" t="s">
        <v>384</v>
      </c>
      <c r="B8675" t="s">
        <v>389</v>
      </c>
      <c r="C8675" t="s">
        <v>386</v>
      </c>
    </row>
    <row r="8677" spans="1:10" x14ac:dyDescent="0.35">
      <c r="A8677" t="s">
        <v>209</v>
      </c>
    </row>
    <row r="8679" spans="1:10" x14ac:dyDescent="0.35">
      <c r="A8679" t="s">
        <v>210</v>
      </c>
      <c r="C8679" t="s">
        <v>211</v>
      </c>
      <c r="D8679" t="s">
        <v>212</v>
      </c>
      <c r="E8679" t="s">
        <v>213</v>
      </c>
      <c r="F8679" t="s">
        <v>214</v>
      </c>
      <c r="G8679" t="s">
        <v>215</v>
      </c>
      <c r="H8679" t="s">
        <v>216</v>
      </c>
      <c r="I8679" t="s">
        <v>217</v>
      </c>
      <c r="J8679" t="s">
        <v>218</v>
      </c>
    </row>
    <row r="8681" spans="1:10" x14ac:dyDescent="0.35">
      <c r="A8681" t="s">
        <v>219</v>
      </c>
      <c r="B8681">
        <v>1</v>
      </c>
      <c r="C8681" t="s">
        <v>220</v>
      </c>
      <c r="D8681" t="s">
        <v>221</v>
      </c>
      <c r="E8681" t="s">
        <v>222</v>
      </c>
      <c r="F8681">
        <v>8725.7900000000009</v>
      </c>
      <c r="G8681">
        <v>0.67035</v>
      </c>
      <c r="H8681">
        <v>0.67035</v>
      </c>
      <c r="I8681" t="s">
        <v>223</v>
      </c>
      <c r="J8681" s="10">
        <v>45525</v>
      </c>
    </row>
    <row r="8683" spans="1:10" x14ac:dyDescent="0.35">
      <c r="A8683" t="s">
        <v>219</v>
      </c>
      <c r="B8683">
        <v>2</v>
      </c>
      <c r="C8683" t="s">
        <v>220</v>
      </c>
      <c r="D8683" t="s">
        <v>224</v>
      </c>
      <c r="E8683" t="s">
        <v>222</v>
      </c>
      <c r="F8683">
        <v>10249.24</v>
      </c>
      <c r="G8683">
        <v>0.23865</v>
      </c>
      <c r="H8683">
        <v>0.23865</v>
      </c>
      <c r="I8683" t="s">
        <v>225</v>
      </c>
      <c r="J8683" s="10">
        <v>45647.590277777781</v>
      </c>
    </row>
    <row r="8685" spans="1:10" x14ac:dyDescent="0.35">
      <c r="A8685" t="s">
        <v>219</v>
      </c>
      <c r="B8685">
        <v>3</v>
      </c>
      <c r="C8685" t="s">
        <v>226</v>
      </c>
      <c r="D8685" t="s">
        <v>221</v>
      </c>
      <c r="E8685" t="s">
        <v>222</v>
      </c>
      <c r="F8685">
        <v>6983.28</v>
      </c>
      <c r="G8685">
        <v>0.53647999999999996</v>
      </c>
      <c r="H8685">
        <v>0.53647999999999996</v>
      </c>
      <c r="I8685" t="s">
        <v>223</v>
      </c>
      <c r="J8685" s="10">
        <v>45525</v>
      </c>
    </row>
    <row r="8687" spans="1:10" x14ac:dyDescent="0.35">
      <c r="A8687" t="s">
        <v>219</v>
      </c>
      <c r="B8687">
        <v>4</v>
      </c>
      <c r="C8687" t="s">
        <v>226</v>
      </c>
      <c r="D8687" t="s">
        <v>224</v>
      </c>
      <c r="E8687" t="s">
        <v>222</v>
      </c>
      <c r="F8687">
        <v>10035.459999999999</v>
      </c>
      <c r="G8687">
        <v>0.23368</v>
      </c>
      <c r="H8687">
        <v>0.23368</v>
      </c>
      <c r="I8687" t="s">
        <v>225</v>
      </c>
      <c r="J8687" s="10">
        <v>45647.590277777781</v>
      </c>
    </row>
    <row r="8689" spans="1:10" x14ac:dyDescent="0.35">
      <c r="A8689" t="s">
        <v>227</v>
      </c>
      <c r="B8689">
        <v>1</v>
      </c>
      <c r="C8689" t="s">
        <v>220</v>
      </c>
      <c r="D8689" t="s">
        <v>221</v>
      </c>
      <c r="E8689" t="s">
        <v>222</v>
      </c>
      <c r="F8689">
        <v>16771.54</v>
      </c>
      <c r="G8689">
        <v>0.93308000000000002</v>
      </c>
      <c r="H8689">
        <v>0.93308000000000002</v>
      </c>
      <c r="I8689" t="s">
        <v>228</v>
      </c>
      <c r="J8689" s="10">
        <v>45525</v>
      </c>
    </row>
    <row r="8691" spans="1:10" x14ac:dyDescent="0.35">
      <c r="A8691" t="s">
        <v>227</v>
      </c>
      <c r="B8691">
        <v>2</v>
      </c>
      <c r="C8691" t="s">
        <v>220</v>
      </c>
      <c r="D8691" t="s">
        <v>224</v>
      </c>
      <c r="E8691" t="s">
        <v>222</v>
      </c>
      <c r="F8691">
        <v>14640.43</v>
      </c>
      <c r="G8691">
        <v>0.37877</v>
      </c>
      <c r="H8691">
        <v>0.37877</v>
      </c>
      <c r="I8691" t="s">
        <v>229</v>
      </c>
      <c r="J8691" s="10">
        <v>45312.590277777781</v>
      </c>
    </row>
    <row r="8693" spans="1:10" x14ac:dyDescent="0.35">
      <c r="A8693" t="s">
        <v>227</v>
      </c>
      <c r="B8693">
        <v>3</v>
      </c>
      <c r="C8693" t="s">
        <v>226</v>
      </c>
      <c r="D8693" t="s">
        <v>221</v>
      </c>
      <c r="E8693" t="s">
        <v>222</v>
      </c>
      <c r="F8693">
        <v>15272.2</v>
      </c>
      <c r="G8693">
        <v>0.84936999999999996</v>
      </c>
      <c r="H8693">
        <v>0.84936999999999996</v>
      </c>
      <c r="I8693" t="s">
        <v>228</v>
      </c>
      <c r="J8693" s="10">
        <v>45525</v>
      </c>
    </row>
    <row r="8695" spans="1:10" x14ac:dyDescent="0.35">
      <c r="A8695" t="s">
        <v>227</v>
      </c>
      <c r="B8695">
        <v>4</v>
      </c>
      <c r="C8695" t="s">
        <v>226</v>
      </c>
      <c r="D8695" t="s">
        <v>224</v>
      </c>
      <c r="E8695" t="s">
        <v>222</v>
      </c>
      <c r="F8695">
        <v>14436.87</v>
      </c>
      <c r="G8695">
        <v>0.37351000000000001</v>
      </c>
      <c r="H8695">
        <v>0.37351000000000001</v>
      </c>
      <c r="I8695" t="s">
        <v>229</v>
      </c>
      <c r="J8695" s="10">
        <v>45312.590277777781</v>
      </c>
    </row>
    <row r="8697" spans="1:10" x14ac:dyDescent="0.35">
      <c r="A8697" t="s">
        <v>230</v>
      </c>
      <c r="B8697">
        <v>1</v>
      </c>
      <c r="C8697" t="s">
        <v>220</v>
      </c>
      <c r="D8697" t="s">
        <v>221</v>
      </c>
      <c r="E8697" t="s">
        <v>222</v>
      </c>
      <c r="F8697">
        <v>16607.900000000001</v>
      </c>
      <c r="G8697">
        <v>1.1578299999999999</v>
      </c>
      <c r="H8697">
        <v>1.1578299999999999</v>
      </c>
      <c r="I8697" t="s">
        <v>231</v>
      </c>
      <c r="J8697" s="10">
        <v>45525</v>
      </c>
    </row>
    <row r="8699" spans="1:10" x14ac:dyDescent="0.35">
      <c r="A8699" t="s">
        <v>230</v>
      </c>
      <c r="B8699">
        <v>2</v>
      </c>
      <c r="C8699" t="s">
        <v>220</v>
      </c>
      <c r="D8699" t="s">
        <v>224</v>
      </c>
      <c r="E8699" t="s">
        <v>222</v>
      </c>
      <c r="F8699">
        <v>12058.04</v>
      </c>
      <c r="G8699">
        <v>0.31559999999999999</v>
      </c>
      <c r="H8699">
        <v>0.31559999999999999</v>
      </c>
      <c r="I8699" t="s">
        <v>232</v>
      </c>
      <c r="J8699" s="10">
        <v>45647.590277777781</v>
      </c>
    </row>
    <row r="8701" spans="1:10" x14ac:dyDescent="0.35">
      <c r="A8701" t="s">
        <v>230</v>
      </c>
      <c r="B8701">
        <v>3</v>
      </c>
      <c r="C8701" t="s">
        <v>226</v>
      </c>
      <c r="D8701" t="s">
        <v>221</v>
      </c>
      <c r="E8701" t="s">
        <v>222</v>
      </c>
      <c r="F8701">
        <v>14636.98</v>
      </c>
      <c r="G8701">
        <v>1.0204200000000001</v>
      </c>
      <c r="H8701">
        <v>1.0204200000000001</v>
      </c>
      <c r="I8701" t="s">
        <v>231</v>
      </c>
      <c r="J8701" s="10">
        <v>45525</v>
      </c>
    </row>
    <row r="8703" spans="1:10" x14ac:dyDescent="0.35">
      <c r="A8703" t="s">
        <v>230</v>
      </c>
      <c r="B8703">
        <v>4</v>
      </c>
      <c r="C8703" t="s">
        <v>226</v>
      </c>
      <c r="D8703" t="s">
        <v>224</v>
      </c>
      <c r="E8703" t="s">
        <v>222</v>
      </c>
      <c r="F8703">
        <v>11952.53</v>
      </c>
      <c r="G8703">
        <v>0.31283</v>
      </c>
      <c r="H8703">
        <v>0.31283</v>
      </c>
      <c r="I8703" t="s">
        <v>232</v>
      </c>
      <c r="J8703" s="10">
        <v>45647.590277777781</v>
      </c>
    </row>
    <row r="8705" spans="1:10" x14ac:dyDescent="0.35">
      <c r="A8705" t="s">
        <v>233</v>
      </c>
      <c r="B8705">
        <v>1</v>
      </c>
      <c r="C8705" t="s">
        <v>220</v>
      </c>
      <c r="D8705" t="s">
        <v>221</v>
      </c>
      <c r="E8705" t="s">
        <v>222</v>
      </c>
      <c r="F8705">
        <v>16476.75</v>
      </c>
      <c r="G8705">
        <v>0.93567999999999996</v>
      </c>
      <c r="H8705">
        <v>0.93567999999999996</v>
      </c>
      <c r="I8705" t="s">
        <v>234</v>
      </c>
      <c r="J8705" s="10">
        <v>45525</v>
      </c>
    </row>
    <row r="8707" spans="1:10" x14ac:dyDescent="0.35">
      <c r="A8707" t="s">
        <v>233</v>
      </c>
      <c r="B8707">
        <v>2</v>
      </c>
      <c r="C8707" t="s">
        <v>220</v>
      </c>
      <c r="D8707" t="s">
        <v>224</v>
      </c>
      <c r="E8707" t="s">
        <v>222</v>
      </c>
      <c r="F8707">
        <v>12621.11</v>
      </c>
      <c r="G8707">
        <v>0.32990000000000003</v>
      </c>
      <c r="H8707">
        <v>0.32990000000000003</v>
      </c>
      <c r="I8707" t="s">
        <v>235</v>
      </c>
      <c r="J8707" s="10">
        <v>45647.590277777781</v>
      </c>
    </row>
    <row r="8709" spans="1:10" x14ac:dyDescent="0.35">
      <c r="A8709" t="s">
        <v>233</v>
      </c>
      <c r="B8709">
        <v>3</v>
      </c>
      <c r="C8709" t="s">
        <v>226</v>
      </c>
      <c r="D8709" t="s">
        <v>221</v>
      </c>
      <c r="E8709" t="s">
        <v>222</v>
      </c>
      <c r="F8709">
        <v>14641.84</v>
      </c>
      <c r="G8709">
        <v>0.81779000000000002</v>
      </c>
      <c r="H8709">
        <v>0.81779000000000002</v>
      </c>
      <c r="I8709" t="s">
        <v>234</v>
      </c>
      <c r="J8709" s="10">
        <v>45525</v>
      </c>
    </row>
    <row r="8711" spans="1:10" x14ac:dyDescent="0.35">
      <c r="A8711" t="s">
        <v>233</v>
      </c>
      <c r="B8711">
        <v>4</v>
      </c>
      <c r="C8711" t="s">
        <v>226</v>
      </c>
      <c r="D8711" t="s">
        <v>224</v>
      </c>
      <c r="E8711" t="s">
        <v>222</v>
      </c>
      <c r="F8711">
        <v>12407.86</v>
      </c>
      <c r="G8711">
        <v>0.32433000000000001</v>
      </c>
      <c r="H8711">
        <v>0.32433000000000001</v>
      </c>
      <c r="I8711" t="s">
        <v>235</v>
      </c>
      <c r="J8711" s="10">
        <v>45647.590277777781</v>
      </c>
    </row>
    <row r="8713" spans="1:10" x14ac:dyDescent="0.35">
      <c r="A8713" t="s">
        <v>236</v>
      </c>
      <c r="B8713">
        <v>1</v>
      </c>
      <c r="C8713" t="s">
        <v>220</v>
      </c>
      <c r="D8713" t="s">
        <v>221</v>
      </c>
      <c r="E8713" t="s">
        <v>222</v>
      </c>
      <c r="F8713">
        <v>17296.38</v>
      </c>
      <c r="G8713">
        <v>1.21235</v>
      </c>
      <c r="H8713">
        <v>1.21235</v>
      </c>
      <c r="I8713" t="s">
        <v>237</v>
      </c>
      <c r="J8713" s="10">
        <v>45525</v>
      </c>
    </row>
    <row r="8715" spans="1:10" x14ac:dyDescent="0.35">
      <c r="A8715" t="s">
        <v>236</v>
      </c>
      <c r="B8715">
        <v>2</v>
      </c>
      <c r="C8715" t="s">
        <v>220</v>
      </c>
      <c r="D8715" t="s">
        <v>224</v>
      </c>
      <c r="E8715" t="s">
        <v>222</v>
      </c>
      <c r="F8715">
        <v>13921.39</v>
      </c>
      <c r="G8715">
        <v>0.36635000000000001</v>
      </c>
      <c r="H8715">
        <v>0.36635000000000001</v>
      </c>
      <c r="I8715" t="s">
        <v>238</v>
      </c>
      <c r="J8715" s="10">
        <v>45647.590277777781</v>
      </c>
    </row>
    <row r="8717" spans="1:10" x14ac:dyDescent="0.35">
      <c r="A8717" t="s">
        <v>236</v>
      </c>
      <c r="B8717">
        <v>3</v>
      </c>
      <c r="C8717" t="s">
        <v>226</v>
      </c>
      <c r="D8717" t="s">
        <v>221</v>
      </c>
      <c r="E8717" t="s">
        <v>222</v>
      </c>
      <c r="F8717">
        <v>15029.83</v>
      </c>
      <c r="G8717">
        <v>1.05348</v>
      </c>
      <c r="H8717">
        <v>1.05348</v>
      </c>
      <c r="I8717" t="s">
        <v>237</v>
      </c>
      <c r="J8717" s="10">
        <v>45525</v>
      </c>
    </row>
    <row r="8719" spans="1:10" x14ac:dyDescent="0.35">
      <c r="A8719" t="s">
        <v>236</v>
      </c>
      <c r="B8719">
        <v>4</v>
      </c>
      <c r="C8719" t="s">
        <v>226</v>
      </c>
      <c r="D8719" t="s">
        <v>224</v>
      </c>
      <c r="E8719" t="s">
        <v>222</v>
      </c>
      <c r="F8719">
        <v>13798.07</v>
      </c>
      <c r="G8719">
        <v>0.36310999999999999</v>
      </c>
      <c r="H8719">
        <v>0.36310999999999999</v>
      </c>
      <c r="I8719" t="s">
        <v>238</v>
      </c>
      <c r="J8719" s="10">
        <v>45647.590277777781</v>
      </c>
    </row>
    <row r="8721" spans="1:10" x14ac:dyDescent="0.35">
      <c r="A8721" t="s">
        <v>239</v>
      </c>
      <c r="B8721">
        <v>1</v>
      </c>
      <c r="C8721" t="s">
        <v>220</v>
      </c>
      <c r="D8721" t="s">
        <v>221</v>
      </c>
      <c r="E8721" t="s">
        <v>222</v>
      </c>
      <c r="F8721">
        <v>14728.32</v>
      </c>
      <c r="G8721">
        <v>0.98990999999999996</v>
      </c>
      <c r="H8721">
        <v>0.98990999999999996</v>
      </c>
      <c r="I8721" t="s">
        <v>240</v>
      </c>
      <c r="J8721" s="10">
        <v>45525</v>
      </c>
    </row>
    <row r="8723" spans="1:10" x14ac:dyDescent="0.35">
      <c r="A8723" t="s">
        <v>239</v>
      </c>
      <c r="B8723">
        <v>2</v>
      </c>
      <c r="C8723" t="s">
        <v>220</v>
      </c>
      <c r="D8723" t="s">
        <v>224</v>
      </c>
      <c r="E8723" t="s">
        <v>222</v>
      </c>
      <c r="F8723">
        <v>7098.61</v>
      </c>
      <c r="G8723">
        <v>0.17806</v>
      </c>
      <c r="H8723">
        <v>0.17806</v>
      </c>
      <c r="I8723" t="s">
        <v>241</v>
      </c>
      <c r="J8723" s="10">
        <v>45647.597222222219</v>
      </c>
    </row>
    <row r="8725" spans="1:10" x14ac:dyDescent="0.35">
      <c r="A8725" t="s">
        <v>239</v>
      </c>
      <c r="B8725">
        <v>3</v>
      </c>
      <c r="C8725" t="s">
        <v>226</v>
      </c>
      <c r="D8725" t="s">
        <v>221</v>
      </c>
      <c r="E8725" t="s">
        <v>222</v>
      </c>
      <c r="F8725">
        <v>12481</v>
      </c>
      <c r="G8725">
        <v>0.83886000000000005</v>
      </c>
      <c r="H8725">
        <v>0.83886000000000005</v>
      </c>
      <c r="I8725" t="s">
        <v>240</v>
      </c>
      <c r="J8725" s="10">
        <v>45525</v>
      </c>
    </row>
    <row r="8727" spans="1:10" x14ac:dyDescent="0.35">
      <c r="A8727" t="s">
        <v>239</v>
      </c>
      <c r="B8727">
        <v>4</v>
      </c>
      <c r="C8727" t="s">
        <v>226</v>
      </c>
      <c r="D8727" t="s">
        <v>224</v>
      </c>
      <c r="E8727" t="s">
        <v>222</v>
      </c>
      <c r="F8727">
        <v>6966.89</v>
      </c>
      <c r="G8727">
        <v>0.17476</v>
      </c>
      <c r="H8727">
        <v>0.17476</v>
      </c>
      <c r="I8727" t="s">
        <v>241</v>
      </c>
      <c r="J8727" s="10">
        <v>45647.590277777781</v>
      </c>
    </row>
    <row r="8729" spans="1:10" x14ac:dyDescent="0.35">
      <c r="A8729" t="s">
        <v>242</v>
      </c>
      <c r="B8729">
        <v>1</v>
      </c>
      <c r="C8729" t="s">
        <v>220</v>
      </c>
      <c r="D8729" t="s">
        <v>221</v>
      </c>
      <c r="E8729" t="s">
        <v>222</v>
      </c>
      <c r="F8729">
        <v>15776.25</v>
      </c>
      <c r="G8729">
        <v>1.0012300000000001</v>
      </c>
      <c r="H8729">
        <v>1.0012300000000001</v>
      </c>
      <c r="I8729" t="s">
        <v>243</v>
      </c>
      <c r="J8729" s="10">
        <v>45525</v>
      </c>
    </row>
    <row r="8731" spans="1:10" x14ac:dyDescent="0.35">
      <c r="A8731" t="s">
        <v>242</v>
      </c>
      <c r="B8731">
        <v>2</v>
      </c>
      <c r="C8731" t="s">
        <v>220</v>
      </c>
      <c r="D8731" t="s">
        <v>224</v>
      </c>
      <c r="E8731" t="s">
        <v>222</v>
      </c>
      <c r="F8731">
        <v>6101.66</v>
      </c>
      <c r="G8731">
        <v>0.14651</v>
      </c>
      <c r="H8731">
        <v>0.14651</v>
      </c>
      <c r="I8731" t="s">
        <v>244</v>
      </c>
      <c r="J8731" s="10">
        <v>45647.590277777781</v>
      </c>
    </row>
    <row r="8733" spans="1:10" x14ac:dyDescent="0.35">
      <c r="A8733" t="s">
        <v>242</v>
      </c>
      <c r="B8733">
        <v>3</v>
      </c>
      <c r="C8733" t="s">
        <v>226</v>
      </c>
      <c r="D8733" t="s">
        <v>221</v>
      </c>
      <c r="E8733" t="s">
        <v>222</v>
      </c>
      <c r="F8733">
        <v>13288.43</v>
      </c>
      <c r="G8733">
        <v>0.83009999999999995</v>
      </c>
      <c r="H8733">
        <v>0.83009999999999995</v>
      </c>
      <c r="I8733" t="s">
        <v>243</v>
      </c>
      <c r="J8733" s="10">
        <v>45525</v>
      </c>
    </row>
    <row r="8735" spans="1:10" x14ac:dyDescent="0.35">
      <c r="A8735" t="s">
        <v>242</v>
      </c>
      <c r="B8735">
        <v>4</v>
      </c>
      <c r="C8735" t="s">
        <v>226</v>
      </c>
      <c r="D8735" t="s">
        <v>224</v>
      </c>
      <c r="E8735" t="s">
        <v>222</v>
      </c>
      <c r="F8735">
        <v>5976.5</v>
      </c>
      <c r="G8735">
        <v>0.14351</v>
      </c>
      <c r="H8735">
        <v>0.14351</v>
      </c>
      <c r="I8735" t="s">
        <v>244</v>
      </c>
      <c r="J8735" s="10">
        <v>45647.590277777781</v>
      </c>
    </row>
    <row r="8737" spans="1:10" x14ac:dyDescent="0.35">
      <c r="A8737" t="s">
        <v>245</v>
      </c>
      <c r="B8737">
        <v>1</v>
      </c>
      <c r="C8737" t="s">
        <v>220</v>
      </c>
      <c r="D8737" t="s">
        <v>221</v>
      </c>
      <c r="E8737" t="s">
        <v>222</v>
      </c>
      <c r="F8737">
        <v>16396.72</v>
      </c>
      <c r="G8737">
        <v>0.96216000000000002</v>
      </c>
      <c r="H8737">
        <v>0.96216000000000002</v>
      </c>
      <c r="I8737" t="s">
        <v>246</v>
      </c>
      <c r="J8737" s="10">
        <v>45525</v>
      </c>
    </row>
    <row r="8739" spans="1:10" x14ac:dyDescent="0.35">
      <c r="A8739" t="s">
        <v>245</v>
      </c>
      <c r="B8739">
        <v>2</v>
      </c>
      <c r="C8739" t="s">
        <v>220</v>
      </c>
      <c r="D8739" t="s">
        <v>224</v>
      </c>
      <c r="E8739" t="s">
        <v>222</v>
      </c>
      <c r="F8739">
        <v>6952.63</v>
      </c>
      <c r="G8739">
        <v>0.16703000000000001</v>
      </c>
      <c r="H8739">
        <v>0.16703000000000001</v>
      </c>
      <c r="I8739" t="s">
        <v>247</v>
      </c>
      <c r="J8739" s="10">
        <v>45647.590277777781</v>
      </c>
    </row>
    <row r="8741" spans="1:10" x14ac:dyDescent="0.35">
      <c r="A8741" t="s">
        <v>245</v>
      </c>
      <c r="B8741">
        <v>3</v>
      </c>
      <c r="C8741" t="s">
        <v>226</v>
      </c>
      <c r="D8741" t="s">
        <v>221</v>
      </c>
      <c r="E8741" t="s">
        <v>222</v>
      </c>
      <c r="F8741">
        <v>13595.41</v>
      </c>
      <c r="G8741">
        <v>0.77290999999999999</v>
      </c>
      <c r="H8741">
        <v>0.77290999999999999</v>
      </c>
      <c r="I8741" t="s">
        <v>246</v>
      </c>
      <c r="J8741" s="10">
        <v>45525</v>
      </c>
    </row>
    <row r="8743" spans="1:10" x14ac:dyDescent="0.35">
      <c r="A8743" t="s">
        <v>245</v>
      </c>
      <c r="B8743">
        <v>4</v>
      </c>
      <c r="C8743" t="s">
        <v>226</v>
      </c>
      <c r="D8743" t="s">
        <v>224</v>
      </c>
      <c r="E8743" t="s">
        <v>222</v>
      </c>
      <c r="F8743">
        <v>6799.27</v>
      </c>
      <c r="G8743">
        <v>0.16334000000000001</v>
      </c>
      <c r="H8743">
        <v>0.16334000000000001</v>
      </c>
      <c r="I8743" t="s">
        <v>247</v>
      </c>
      <c r="J8743" s="10">
        <v>45647.590277777781</v>
      </c>
    </row>
    <row r="8745" spans="1:10" x14ac:dyDescent="0.35">
      <c r="A8745" t="s">
        <v>248</v>
      </c>
      <c r="B8745">
        <v>1</v>
      </c>
      <c r="C8745" t="s">
        <v>220</v>
      </c>
      <c r="D8745" t="s">
        <v>221</v>
      </c>
      <c r="E8745" t="s">
        <v>222</v>
      </c>
      <c r="F8745">
        <v>20656.580000000002</v>
      </c>
      <c r="G8745">
        <v>1.31315</v>
      </c>
      <c r="H8745">
        <v>1.31315</v>
      </c>
      <c r="I8745" t="s">
        <v>249</v>
      </c>
      <c r="J8745" s="10">
        <v>45525</v>
      </c>
    </row>
    <row r="8747" spans="1:10" x14ac:dyDescent="0.35">
      <c r="A8747" t="s">
        <v>248</v>
      </c>
      <c r="B8747">
        <v>2</v>
      </c>
      <c r="C8747" t="s">
        <v>220</v>
      </c>
      <c r="D8747" t="s">
        <v>224</v>
      </c>
      <c r="E8747" t="s">
        <v>222</v>
      </c>
      <c r="F8747">
        <v>13581.25</v>
      </c>
      <c r="G8747">
        <v>0.37524000000000002</v>
      </c>
      <c r="H8747">
        <v>0.37524000000000002</v>
      </c>
      <c r="I8747" t="s">
        <v>250</v>
      </c>
      <c r="J8747" s="10">
        <v>45312.333333333336</v>
      </c>
    </row>
    <row r="8749" spans="1:10" x14ac:dyDescent="0.35">
      <c r="A8749" t="s">
        <v>248</v>
      </c>
      <c r="B8749">
        <v>3</v>
      </c>
      <c r="C8749" t="s">
        <v>226</v>
      </c>
      <c r="D8749" t="s">
        <v>221</v>
      </c>
      <c r="E8749" t="s">
        <v>222</v>
      </c>
      <c r="F8749">
        <v>17180.75</v>
      </c>
      <c r="G8749">
        <v>1.1427499999999999</v>
      </c>
      <c r="H8749">
        <v>1.1427499999999999</v>
      </c>
      <c r="I8749" t="s">
        <v>249</v>
      </c>
      <c r="J8749" s="10">
        <v>45525</v>
      </c>
    </row>
    <row r="8751" spans="1:10" x14ac:dyDescent="0.35">
      <c r="A8751" t="s">
        <v>248</v>
      </c>
      <c r="B8751">
        <v>4</v>
      </c>
      <c r="C8751" t="s">
        <v>226</v>
      </c>
      <c r="D8751" t="s">
        <v>224</v>
      </c>
      <c r="E8751" t="s">
        <v>222</v>
      </c>
      <c r="F8751">
        <v>13409.69</v>
      </c>
      <c r="G8751">
        <v>0.3705</v>
      </c>
      <c r="H8751">
        <v>0.3705</v>
      </c>
      <c r="I8751" t="s">
        <v>250</v>
      </c>
      <c r="J8751" s="10">
        <v>45312.333333333336</v>
      </c>
    </row>
    <row r="8753" spans="1:10" x14ac:dyDescent="0.35">
      <c r="A8753" t="s">
        <v>272</v>
      </c>
    </row>
    <row r="8755" spans="1:10" x14ac:dyDescent="0.35">
      <c r="A8755" t="s">
        <v>210</v>
      </c>
      <c r="C8755" t="s">
        <v>273</v>
      </c>
      <c r="D8755" t="s">
        <v>274</v>
      </c>
      <c r="E8755" t="s">
        <v>288</v>
      </c>
      <c r="F8755" t="s">
        <v>289</v>
      </c>
      <c r="G8755" t="s">
        <v>290</v>
      </c>
      <c r="H8755" t="s">
        <v>291</v>
      </c>
      <c r="I8755" t="s">
        <v>292</v>
      </c>
      <c r="J8755" t="s">
        <v>293</v>
      </c>
    </row>
    <row r="8757" spans="1:10" x14ac:dyDescent="0.35">
      <c r="A8757" t="s">
        <v>219</v>
      </c>
      <c r="B8757">
        <v>1</v>
      </c>
      <c r="C8757" t="s">
        <v>279</v>
      </c>
      <c r="D8757" t="s">
        <v>280</v>
      </c>
      <c r="E8757">
        <v>10576.5</v>
      </c>
      <c r="F8757">
        <v>2.71</v>
      </c>
      <c r="G8757">
        <v>9.25</v>
      </c>
      <c r="H8757">
        <v>9.81</v>
      </c>
      <c r="I8757">
        <v>9.2799999999999994</v>
      </c>
      <c r="J8757">
        <v>9.33</v>
      </c>
    </row>
    <row r="8759" spans="1:10" x14ac:dyDescent="0.35">
      <c r="A8759" t="s">
        <v>219</v>
      </c>
      <c r="B8759">
        <v>2</v>
      </c>
      <c r="C8759" t="s">
        <v>279</v>
      </c>
      <c r="D8759" t="s">
        <v>281</v>
      </c>
      <c r="E8759">
        <v>8464.2999999999993</v>
      </c>
      <c r="F8759">
        <v>2.71</v>
      </c>
      <c r="G8759">
        <v>9.25</v>
      </c>
      <c r="H8759">
        <v>9.81</v>
      </c>
      <c r="I8759">
        <v>9.2799999999999994</v>
      </c>
      <c r="J8759">
        <v>9.33</v>
      </c>
    </row>
    <row r="8761" spans="1:10" x14ac:dyDescent="0.35">
      <c r="A8761" t="s">
        <v>227</v>
      </c>
      <c r="B8761">
        <v>1</v>
      </c>
      <c r="C8761" t="s">
        <v>279</v>
      </c>
      <c r="D8761" t="s">
        <v>280</v>
      </c>
      <c r="E8761">
        <v>17539.3</v>
      </c>
      <c r="F8761">
        <v>2.79</v>
      </c>
      <c r="G8761">
        <v>9.51</v>
      </c>
      <c r="H8761">
        <v>10.09</v>
      </c>
      <c r="I8761">
        <v>9.5500000000000007</v>
      </c>
      <c r="J8761">
        <v>9.74</v>
      </c>
    </row>
    <row r="8763" spans="1:10" x14ac:dyDescent="0.35">
      <c r="A8763" t="s">
        <v>227</v>
      </c>
      <c r="B8763">
        <v>2</v>
      </c>
      <c r="C8763" t="s">
        <v>279</v>
      </c>
      <c r="D8763" t="s">
        <v>281</v>
      </c>
      <c r="E8763">
        <v>15973.6</v>
      </c>
      <c r="F8763">
        <v>2.79</v>
      </c>
      <c r="G8763">
        <v>9.52</v>
      </c>
      <c r="H8763">
        <v>10.09</v>
      </c>
      <c r="I8763">
        <v>9.5500000000000007</v>
      </c>
      <c r="J8763">
        <v>9.74</v>
      </c>
    </row>
    <row r="8765" spans="1:10" x14ac:dyDescent="0.35">
      <c r="A8765" t="s">
        <v>230</v>
      </c>
      <c r="B8765">
        <v>1</v>
      </c>
      <c r="C8765" t="s">
        <v>279</v>
      </c>
      <c r="D8765" t="s">
        <v>280</v>
      </c>
      <c r="E8765">
        <v>18267.8</v>
      </c>
      <c r="F8765">
        <v>2.71</v>
      </c>
      <c r="G8765">
        <v>9.25</v>
      </c>
      <c r="H8765">
        <v>9.81</v>
      </c>
      <c r="I8765">
        <v>9.2799999999999994</v>
      </c>
      <c r="J8765">
        <v>9.33</v>
      </c>
    </row>
    <row r="8767" spans="1:10" x14ac:dyDescent="0.35">
      <c r="A8767" t="s">
        <v>230</v>
      </c>
      <c r="B8767">
        <v>2</v>
      </c>
      <c r="C8767" t="s">
        <v>279</v>
      </c>
      <c r="D8767" t="s">
        <v>281</v>
      </c>
      <c r="E8767">
        <v>16099.8</v>
      </c>
      <c r="F8767">
        <v>2.71</v>
      </c>
      <c r="G8767">
        <v>9.25</v>
      </c>
      <c r="H8767">
        <v>9.81</v>
      </c>
      <c r="I8767">
        <v>9.2799999999999994</v>
      </c>
      <c r="J8767">
        <v>9.33</v>
      </c>
    </row>
    <row r="8769" spans="1:10" x14ac:dyDescent="0.35">
      <c r="A8769" t="s">
        <v>233</v>
      </c>
      <c r="B8769">
        <v>1</v>
      </c>
      <c r="C8769" t="s">
        <v>279</v>
      </c>
      <c r="D8769" t="s">
        <v>280</v>
      </c>
      <c r="E8769">
        <v>17260.5</v>
      </c>
      <c r="F8769">
        <v>2.78</v>
      </c>
      <c r="G8769">
        <v>9.49</v>
      </c>
      <c r="H8769">
        <v>10.06</v>
      </c>
      <c r="I8769">
        <v>9.52</v>
      </c>
      <c r="J8769">
        <v>9.6999999999999993</v>
      </c>
    </row>
    <row r="8771" spans="1:10" x14ac:dyDescent="0.35">
      <c r="A8771" t="s">
        <v>233</v>
      </c>
      <c r="B8771">
        <v>2</v>
      </c>
      <c r="C8771" t="s">
        <v>279</v>
      </c>
      <c r="D8771" t="s">
        <v>281</v>
      </c>
      <c r="E8771">
        <v>15364.8</v>
      </c>
      <c r="F8771">
        <v>2.79</v>
      </c>
      <c r="G8771">
        <v>9.51</v>
      </c>
      <c r="H8771">
        <v>10.09</v>
      </c>
      <c r="I8771">
        <v>9.5500000000000007</v>
      </c>
      <c r="J8771">
        <v>9.74</v>
      </c>
    </row>
    <row r="8773" spans="1:10" x14ac:dyDescent="0.35">
      <c r="A8773" t="s">
        <v>236</v>
      </c>
      <c r="B8773">
        <v>1</v>
      </c>
      <c r="C8773" t="s">
        <v>279</v>
      </c>
      <c r="D8773" t="s">
        <v>280</v>
      </c>
      <c r="E8773">
        <v>19128</v>
      </c>
      <c r="F8773">
        <v>2.71</v>
      </c>
      <c r="G8773">
        <v>9.25</v>
      </c>
      <c r="H8773">
        <v>9.81</v>
      </c>
      <c r="I8773">
        <v>9.2799999999999994</v>
      </c>
      <c r="J8773">
        <v>9.33</v>
      </c>
    </row>
    <row r="8775" spans="1:10" x14ac:dyDescent="0.35">
      <c r="A8775" t="s">
        <v>236</v>
      </c>
      <c r="B8775">
        <v>2</v>
      </c>
      <c r="C8775" t="s">
        <v>279</v>
      </c>
      <c r="D8775" t="s">
        <v>281</v>
      </c>
      <c r="E8775">
        <v>16621.5</v>
      </c>
      <c r="F8775">
        <v>2.71</v>
      </c>
      <c r="G8775">
        <v>9.25</v>
      </c>
      <c r="H8775">
        <v>9.81</v>
      </c>
      <c r="I8775">
        <v>9.2799999999999994</v>
      </c>
      <c r="J8775">
        <v>9.33</v>
      </c>
    </row>
    <row r="8777" spans="1:10" x14ac:dyDescent="0.35">
      <c r="A8777" t="s">
        <v>239</v>
      </c>
      <c r="B8777">
        <v>1</v>
      </c>
      <c r="C8777" t="s">
        <v>279</v>
      </c>
      <c r="D8777" t="s">
        <v>280</v>
      </c>
      <c r="E8777">
        <v>15618.4</v>
      </c>
      <c r="F8777">
        <v>2.71</v>
      </c>
      <c r="G8777">
        <v>9.25</v>
      </c>
      <c r="H8777">
        <v>9.81</v>
      </c>
      <c r="I8777">
        <v>9.2799999999999994</v>
      </c>
      <c r="J8777">
        <v>9.33</v>
      </c>
    </row>
    <row r="8779" spans="1:10" x14ac:dyDescent="0.35">
      <c r="A8779" t="s">
        <v>239</v>
      </c>
      <c r="B8779">
        <v>2</v>
      </c>
      <c r="C8779" t="s">
        <v>279</v>
      </c>
      <c r="D8779" t="s">
        <v>281</v>
      </c>
      <c r="E8779">
        <v>13235.3</v>
      </c>
      <c r="F8779">
        <v>2.71</v>
      </c>
      <c r="G8779">
        <v>9.25</v>
      </c>
      <c r="H8779">
        <v>9.81</v>
      </c>
      <c r="I8779">
        <v>9.2799999999999994</v>
      </c>
      <c r="J8779">
        <v>9.33</v>
      </c>
    </row>
    <row r="8781" spans="1:10" x14ac:dyDescent="0.35">
      <c r="A8781" t="s">
        <v>242</v>
      </c>
      <c r="B8781">
        <v>1</v>
      </c>
      <c r="C8781" t="s">
        <v>279</v>
      </c>
      <c r="D8781" t="s">
        <v>280</v>
      </c>
      <c r="E8781">
        <v>16565.3</v>
      </c>
      <c r="F8781">
        <v>2.73</v>
      </c>
      <c r="G8781">
        <v>9.32</v>
      </c>
      <c r="H8781">
        <v>9.89</v>
      </c>
      <c r="I8781">
        <v>9.35</v>
      </c>
      <c r="J8781">
        <v>9.44</v>
      </c>
    </row>
    <row r="8783" spans="1:10" x14ac:dyDescent="0.35">
      <c r="A8783" t="s">
        <v>242</v>
      </c>
      <c r="B8783">
        <v>2</v>
      </c>
      <c r="C8783" t="s">
        <v>279</v>
      </c>
      <c r="D8783" t="s">
        <v>281</v>
      </c>
      <c r="E8783">
        <v>13970.4</v>
      </c>
      <c r="F8783">
        <v>2.74</v>
      </c>
      <c r="G8783">
        <v>9.35</v>
      </c>
      <c r="H8783">
        <v>9.92</v>
      </c>
      <c r="I8783">
        <v>9.3800000000000008</v>
      </c>
      <c r="J8783">
        <v>9.48</v>
      </c>
    </row>
    <row r="8785" spans="1:10" x14ac:dyDescent="0.35">
      <c r="A8785" t="s">
        <v>245</v>
      </c>
      <c r="B8785">
        <v>1</v>
      </c>
      <c r="C8785" t="s">
        <v>279</v>
      </c>
      <c r="D8785" t="s">
        <v>280</v>
      </c>
      <c r="E8785">
        <v>17406.900000000001</v>
      </c>
      <c r="F8785">
        <v>2.77</v>
      </c>
      <c r="G8785">
        <v>9.4600000000000009</v>
      </c>
      <c r="H8785">
        <v>10.029999999999999</v>
      </c>
      <c r="I8785">
        <v>9.49</v>
      </c>
      <c r="J8785">
        <v>9.65</v>
      </c>
    </row>
    <row r="8787" spans="1:10" x14ac:dyDescent="0.35">
      <c r="A8787" t="s">
        <v>245</v>
      </c>
      <c r="B8787">
        <v>2</v>
      </c>
      <c r="C8787" t="s">
        <v>279</v>
      </c>
      <c r="D8787" t="s">
        <v>281</v>
      </c>
      <c r="E8787">
        <v>14421.6</v>
      </c>
      <c r="F8787">
        <v>2.79</v>
      </c>
      <c r="G8787">
        <v>9.5</v>
      </c>
      <c r="H8787">
        <v>10.08</v>
      </c>
      <c r="I8787">
        <v>9.5399999999999991</v>
      </c>
      <c r="J8787">
        <v>9.7200000000000006</v>
      </c>
    </row>
    <row r="8789" spans="1:10" x14ac:dyDescent="0.35">
      <c r="A8789" t="s">
        <v>248</v>
      </c>
      <c r="B8789">
        <v>1</v>
      </c>
      <c r="C8789" t="s">
        <v>279</v>
      </c>
      <c r="D8789" t="s">
        <v>280</v>
      </c>
      <c r="E8789">
        <v>22112.9</v>
      </c>
      <c r="F8789">
        <v>2.74</v>
      </c>
      <c r="G8789">
        <v>9.35</v>
      </c>
      <c r="H8789">
        <v>9.92</v>
      </c>
      <c r="I8789">
        <v>9.3800000000000008</v>
      </c>
      <c r="J8789">
        <v>9.49</v>
      </c>
    </row>
    <row r="8791" spans="1:10" x14ac:dyDescent="0.35">
      <c r="A8791" t="s">
        <v>248</v>
      </c>
      <c r="B8791">
        <v>2</v>
      </c>
      <c r="C8791" t="s">
        <v>279</v>
      </c>
      <c r="D8791" t="s">
        <v>281</v>
      </c>
      <c r="E8791">
        <v>18514.7</v>
      </c>
      <c r="F8791">
        <v>2.72</v>
      </c>
      <c r="G8791">
        <v>9.2899999999999991</v>
      </c>
      <c r="H8791">
        <v>9.85</v>
      </c>
      <c r="I8791">
        <v>9.32</v>
      </c>
      <c r="J8791">
        <v>9.39</v>
      </c>
    </row>
    <row r="8793" spans="1:10" x14ac:dyDescent="0.35">
      <c r="A8793" t="s">
        <v>390</v>
      </c>
      <c r="B8793" t="s">
        <v>391</v>
      </c>
      <c r="C8793" t="s">
        <v>386</v>
      </c>
    </row>
    <row r="8795" spans="1:10" x14ac:dyDescent="0.35">
      <c r="A8795" t="s">
        <v>209</v>
      </c>
    </row>
    <row r="8797" spans="1:10" x14ac:dyDescent="0.35">
      <c r="A8797" t="s">
        <v>210</v>
      </c>
      <c r="C8797" t="s">
        <v>211</v>
      </c>
      <c r="D8797" t="s">
        <v>212</v>
      </c>
      <c r="E8797" t="s">
        <v>213</v>
      </c>
      <c r="F8797" t="s">
        <v>214</v>
      </c>
      <c r="G8797" t="s">
        <v>215</v>
      </c>
      <c r="H8797" t="s">
        <v>216</v>
      </c>
      <c r="I8797" t="s">
        <v>217</v>
      </c>
      <c r="J8797" t="s">
        <v>218</v>
      </c>
    </row>
    <row r="8799" spans="1:10" x14ac:dyDescent="0.35">
      <c r="A8799" t="s">
        <v>219</v>
      </c>
      <c r="B8799">
        <v>1</v>
      </c>
      <c r="C8799" t="s">
        <v>379</v>
      </c>
      <c r="D8799" t="s">
        <v>221</v>
      </c>
      <c r="E8799" t="s">
        <v>222</v>
      </c>
      <c r="F8799">
        <v>2428.3200000000002</v>
      </c>
      <c r="G8799">
        <v>0.18654999999999999</v>
      </c>
      <c r="H8799">
        <v>0.18654999999999999</v>
      </c>
      <c r="I8799" t="s">
        <v>223</v>
      </c>
      <c r="J8799" s="10">
        <v>45525</v>
      </c>
    </row>
    <row r="8801" spans="1:10" x14ac:dyDescent="0.35">
      <c r="A8801" t="s">
        <v>219</v>
      </c>
      <c r="B8801">
        <v>2</v>
      </c>
      <c r="C8801" t="s">
        <v>379</v>
      </c>
      <c r="D8801" t="s">
        <v>224</v>
      </c>
      <c r="E8801" t="s">
        <v>222</v>
      </c>
      <c r="F8801">
        <v>3751.47</v>
      </c>
      <c r="G8801" s="12">
        <v>8.7400000000000005E-2</v>
      </c>
      <c r="H8801" s="12">
        <v>8.7400000000000005E-2</v>
      </c>
      <c r="I8801" t="s">
        <v>225</v>
      </c>
      <c r="J8801" s="10">
        <v>45647.222222222219</v>
      </c>
    </row>
    <row r="8803" spans="1:10" x14ac:dyDescent="0.35">
      <c r="A8803" t="s">
        <v>219</v>
      </c>
      <c r="B8803">
        <v>3</v>
      </c>
      <c r="C8803" t="s">
        <v>220</v>
      </c>
      <c r="D8803" t="s">
        <v>221</v>
      </c>
      <c r="E8803" t="s">
        <v>222</v>
      </c>
      <c r="F8803">
        <v>3044.65</v>
      </c>
      <c r="G8803">
        <v>0.23388999999999999</v>
      </c>
      <c r="H8803">
        <v>0.23388999999999999</v>
      </c>
      <c r="I8803" t="s">
        <v>223</v>
      </c>
      <c r="J8803" s="10">
        <v>45525</v>
      </c>
    </row>
    <row r="8805" spans="1:10" x14ac:dyDescent="0.35">
      <c r="A8805" t="s">
        <v>219</v>
      </c>
      <c r="B8805">
        <v>4</v>
      </c>
      <c r="C8805" t="s">
        <v>220</v>
      </c>
      <c r="D8805" t="s">
        <v>224</v>
      </c>
      <c r="E8805" t="s">
        <v>222</v>
      </c>
      <c r="F8805">
        <v>3746.03</v>
      </c>
      <c r="G8805" s="12">
        <v>8.72E-2</v>
      </c>
      <c r="H8805" s="12">
        <v>8.72E-2</v>
      </c>
      <c r="I8805" t="s">
        <v>225</v>
      </c>
      <c r="J8805" s="10">
        <v>45647.222222222219</v>
      </c>
    </row>
    <row r="8807" spans="1:10" x14ac:dyDescent="0.35">
      <c r="A8807" t="s">
        <v>227</v>
      </c>
      <c r="B8807">
        <v>1</v>
      </c>
      <c r="C8807" t="s">
        <v>379</v>
      </c>
      <c r="D8807" t="s">
        <v>221</v>
      </c>
      <c r="E8807" t="s">
        <v>222</v>
      </c>
      <c r="F8807">
        <v>6665.45</v>
      </c>
      <c r="G8807">
        <v>0.37583</v>
      </c>
      <c r="H8807">
        <v>0.37583</v>
      </c>
      <c r="I8807" t="s">
        <v>228</v>
      </c>
      <c r="J8807" s="10">
        <v>45525</v>
      </c>
    </row>
    <row r="8809" spans="1:10" x14ac:dyDescent="0.35">
      <c r="A8809" t="s">
        <v>227</v>
      </c>
      <c r="B8809">
        <v>2</v>
      </c>
      <c r="C8809" t="s">
        <v>379</v>
      </c>
      <c r="D8809" t="s">
        <v>224</v>
      </c>
      <c r="E8809" t="s">
        <v>222</v>
      </c>
      <c r="F8809">
        <v>5400.93</v>
      </c>
      <c r="G8809">
        <v>0.13972999999999999</v>
      </c>
      <c r="H8809">
        <v>0.13972999999999999</v>
      </c>
      <c r="I8809" t="s">
        <v>229</v>
      </c>
      <c r="J8809" s="10">
        <v>45312.222222222219</v>
      </c>
    </row>
    <row r="8811" spans="1:10" x14ac:dyDescent="0.35">
      <c r="A8811" t="s">
        <v>227</v>
      </c>
      <c r="B8811">
        <v>3</v>
      </c>
      <c r="C8811" t="s">
        <v>220</v>
      </c>
      <c r="D8811" t="s">
        <v>221</v>
      </c>
      <c r="E8811" t="s">
        <v>222</v>
      </c>
      <c r="F8811">
        <v>6809.42</v>
      </c>
      <c r="G8811">
        <v>0.38441999999999998</v>
      </c>
      <c r="H8811">
        <v>0.38441999999999998</v>
      </c>
      <c r="I8811" t="s">
        <v>228</v>
      </c>
      <c r="J8811" s="10">
        <v>45525</v>
      </c>
    </row>
    <row r="8813" spans="1:10" x14ac:dyDescent="0.35">
      <c r="A8813" t="s">
        <v>227</v>
      </c>
      <c r="B8813">
        <v>4</v>
      </c>
      <c r="C8813" t="s">
        <v>220</v>
      </c>
      <c r="D8813" t="s">
        <v>224</v>
      </c>
      <c r="E8813" t="s">
        <v>222</v>
      </c>
      <c r="F8813">
        <v>5385.24</v>
      </c>
      <c r="G8813">
        <v>0.13933000000000001</v>
      </c>
      <c r="H8813">
        <v>0.13933000000000001</v>
      </c>
      <c r="I8813" t="s">
        <v>229</v>
      </c>
      <c r="J8813" s="10">
        <v>45312.222222222219</v>
      </c>
    </row>
    <row r="8815" spans="1:10" x14ac:dyDescent="0.35">
      <c r="A8815" t="s">
        <v>230</v>
      </c>
      <c r="B8815">
        <v>1</v>
      </c>
      <c r="C8815" t="s">
        <v>379</v>
      </c>
      <c r="D8815" t="s">
        <v>221</v>
      </c>
      <c r="E8815" t="s">
        <v>222</v>
      </c>
      <c r="F8815">
        <v>6392.15</v>
      </c>
      <c r="G8815">
        <v>0.44562000000000002</v>
      </c>
      <c r="H8815">
        <v>0.44562000000000002</v>
      </c>
      <c r="I8815" t="s">
        <v>231</v>
      </c>
      <c r="J8815" s="10">
        <v>45525</v>
      </c>
    </row>
    <row r="8817" spans="1:10" x14ac:dyDescent="0.35">
      <c r="A8817" t="s">
        <v>230</v>
      </c>
      <c r="B8817">
        <v>2</v>
      </c>
      <c r="C8817" t="s">
        <v>379</v>
      </c>
      <c r="D8817" t="s">
        <v>224</v>
      </c>
      <c r="E8817" t="s">
        <v>222</v>
      </c>
      <c r="F8817">
        <v>4334.93</v>
      </c>
      <c r="G8817">
        <v>0.11346000000000001</v>
      </c>
      <c r="H8817">
        <v>0.11346000000000001</v>
      </c>
      <c r="I8817" t="s">
        <v>232</v>
      </c>
      <c r="J8817" s="10">
        <v>45647.215277777781</v>
      </c>
    </row>
    <row r="8819" spans="1:10" x14ac:dyDescent="0.35">
      <c r="A8819" t="s">
        <v>230</v>
      </c>
      <c r="B8819">
        <v>3</v>
      </c>
      <c r="C8819" t="s">
        <v>220</v>
      </c>
      <c r="D8819" t="s">
        <v>221</v>
      </c>
      <c r="E8819" t="s">
        <v>222</v>
      </c>
      <c r="F8819">
        <v>6259.28</v>
      </c>
      <c r="G8819">
        <v>0.43636000000000003</v>
      </c>
      <c r="H8819">
        <v>0.43636000000000003</v>
      </c>
      <c r="I8819" t="s">
        <v>231</v>
      </c>
      <c r="J8819" s="10">
        <v>45525</v>
      </c>
    </row>
    <row r="8821" spans="1:10" x14ac:dyDescent="0.35">
      <c r="A8821" t="s">
        <v>230</v>
      </c>
      <c r="B8821">
        <v>4</v>
      </c>
      <c r="C8821" t="s">
        <v>220</v>
      </c>
      <c r="D8821" t="s">
        <v>224</v>
      </c>
      <c r="E8821" t="s">
        <v>222</v>
      </c>
      <c r="F8821">
        <v>4329.87</v>
      </c>
      <c r="G8821">
        <v>0.11333</v>
      </c>
      <c r="H8821">
        <v>0.11333</v>
      </c>
      <c r="I8821" t="s">
        <v>232</v>
      </c>
      <c r="J8821" s="10">
        <v>45647.215277777781</v>
      </c>
    </row>
    <row r="8823" spans="1:10" x14ac:dyDescent="0.35">
      <c r="A8823" t="s">
        <v>233</v>
      </c>
      <c r="B8823">
        <v>1</v>
      </c>
      <c r="C8823" t="s">
        <v>379</v>
      </c>
      <c r="D8823" t="s">
        <v>221</v>
      </c>
      <c r="E8823" t="s">
        <v>222</v>
      </c>
      <c r="F8823">
        <v>6367.64</v>
      </c>
      <c r="G8823">
        <v>0.36870000000000003</v>
      </c>
      <c r="H8823">
        <v>0.36870000000000003</v>
      </c>
      <c r="I8823" t="s">
        <v>234</v>
      </c>
      <c r="J8823" s="10">
        <v>45525</v>
      </c>
    </row>
    <row r="8825" spans="1:10" x14ac:dyDescent="0.35">
      <c r="A8825" t="s">
        <v>233</v>
      </c>
      <c r="B8825">
        <v>2</v>
      </c>
      <c r="C8825" t="s">
        <v>379</v>
      </c>
      <c r="D8825" t="s">
        <v>224</v>
      </c>
      <c r="E8825" t="s">
        <v>222</v>
      </c>
      <c r="F8825">
        <v>4598.25</v>
      </c>
      <c r="G8825">
        <v>0.12019000000000001</v>
      </c>
      <c r="H8825">
        <v>0.12019000000000001</v>
      </c>
      <c r="I8825" t="s">
        <v>235</v>
      </c>
      <c r="J8825" s="10">
        <v>45647.215277777781</v>
      </c>
    </row>
    <row r="8827" spans="1:10" x14ac:dyDescent="0.35">
      <c r="A8827" t="s">
        <v>233</v>
      </c>
      <c r="B8827">
        <v>3</v>
      </c>
      <c r="C8827" t="s">
        <v>220</v>
      </c>
      <c r="D8827" t="s">
        <v>221</v>
      </c>
      <c r="E8827" t="s">
        <v>222</v>
      </c>
      <c r="F8827">
        <v>6742.82</v>
      </c>
      <c r="G8827">
        <v>0.39556000000000002</v>
      </c>
      <c r="H8827">
        <v>0.39556000000000002</v>
      </c>
      <c r="I8827" t="s">
        <v>234</v>
      </c>
      <c r="J8827" s="10">
        <v>45525</v>
      </c>
    </row>
    <row r="8829" spans="1:10" x14ac:dyDescent="0.35">
      <c r="A8829" t="s">
        <v>233</v>
      </c>
      <c r="B8829">
        <v>4</v>
      </c>
      <c r="C8829" t="s">
        <v>220</v>
      </c>
      <c r="D8829" t="s">
        <v>224</v>
      </c>
      <c r="E8829" t="s">
        <v>222</v>
      </c>
      <c r="F8829">
        <v>4592.43</v>
      </c>
      <c r="G8829">
        <v>0.12003999999999999</v>
      </c>
      <c r="H8829">
        <v>0.12003999999999999</v>
      </c>
      <c r="I8829" t="s">
        <v>235</v>
      </c>
      <c r="J8829" s="10">
        <v>45647.215277777781</v>
      </c>
    </row>
    <row r="8831" spans="1:10" x14ac:dyDescent="0.35">
      <c r="A8831" t="s">
        <v>236</v>
      </c>
      <c r="B8831">
        <v>1</v>
      </c>
      <c r="C8831" t="s">
        <v>379</v>
      </c>
      <c r="D8831" t="s">
        <v>221</v>
      </c>
      <c r="E8831" t="s">
        <v>222</v>
      </c>
      <c r="F8831">
        <v>6374.55</v>
      </c>
      <c r="G8831">
        <v>0.44681999999999999</v>
      </c>
      <c r="H8831">
        <v>0.44681999999999999</v>
      </c>
      <c r="I8831" t="s">
        <v>237</v>
      </c>
      <c r="J8831" s="10">
        <v>45525</v>
      </c>
    </row>
    <row r="8833" spans="1:10" x14ac:dyDescent="0.35">
      <c r="A8833" t="s">
        <v>236</v>
      </c>
      <c r="B8833">
        <v>2</v>
      </c>
      <c r="C8833" t="s">
        <v>379</v>
      </c>
      <c r="D8833" t="s">
        <v>224</v>
      </c>
      <c r="E8833" t="s">
        <v>222</v>
      </c>
      <c r="F8833">
        <v>5152.7299999999996</v>
      </c>
      <c r="G8833">
        <v>0.1356</v>
      </c>
      <c r="H8833">
        <v>0.1356</v>
      </c>
      <c r="I8833" t="s">
        <v>238</v>
      </c>
      <c r="J8833" s="10">
        <v>45647.222222222219</v>
      </c>
    </row>
    <row r="8835" spans="1:10" x14ac:dyDescent="0.35">
      <c r="A8835" t="s">
        <v>236</v>
      </c>
      <c r="B8835">
        <v>3</v>
      </c>
      <c r="C8835" t="s">
        <v>220</v>
      </c>
      <c r="D8835" t="s">
        <v>221</v>
      </c>
      <c r="E8835" t="s">
        <v>222</v>
      </c>
      <c r="F8835">
        <v>6421.37</v>
      </c>
      <c r="G8835">
        <v>0.4501</v>
      </c>
      <c r="H8835">
        <v>0.4501</v>
      </c>
      <c r="I8835" t="s">
        <v>237</v>
      </c>
      <c r="J8835" s="10">
        <v>45525</v>
      </c>
    </row>
    <row r="8837" spans="1:10" x14ac:dyDescent="0.35">
      <c r="A8837" t="s">
        <v>236</v>
      </c>
      <c r="B8837">
        <v>4</v>
      </c>
      <c r="C8837" t="s">
        <v>220</v>
      </c>
      <c r="D8837" t="s">
        <v>224</v>
      </c>
      <c r="E8837" t="s">
        <v>222</v>
      </c>
      <c r="F8837">
        <v>5147.5</v>
      </c>
      <c r="G8837">
        <v>0.13546</v>
      </c>
      <c r="H8837">
        <v>0.13546</v>
      </c>
      <c r="I8837" t="s">
        <v>238</v>
      </c>
      <c r="J8837" s="10">
        <v>45647.222222222219</v>
      </c>
    </row>
    <row r="8839" spans="1:10" x14ac:dyDescent="0.35">
      <c r="A8839" t="s">
        <v>239</v>
      </c>
      <c r="B8839">
        <v>1</v>
      </c>
      <c r="C8839" t="s">
        <v>379</v>
      </c>
      <c r="D8839" t="s">
        <v>221</v>
      </c>
      <c r="E8839" t="s">
        <v>222</v>
      </c>
      <c r="F8839">
        <v>5556.17</v>
      </c>
      <c r="G8839">
        <v>0.37848999999999999</v>
      </c>
      <c r="H8839">
        <v>0.37848999999999999</v>
      </c>
      <c r="I8839" t="s">
        <v>240</v>
      </c>
      <c r="J8839" s="10">
        <v>45525</v>
      </c>
    </row>
    <row r="8841" spans="1:10" x14ac:dyDescent="0.35">
      <c r="A8841" t="s">
        <v>239</v>
      </c>
      <c r="B8841">
        <v>2</v>
      </c>
      <c r="C8841" t="s">
        <v>379</v>
      </c>
      <c r="D8841" t="s">
        <v>224</v>
      </c>
      <c r="E8841" t="s">
        <v>222</v>
      </c>
      <c r="F8841">
        <v>2697.81</v>
      </c>
      <c r="G8841" s="12">
        <v>6.7699999999999996E-2</v>
      </c>
      <c r="H8841" s="12">
        <v>6.7699999999999996E-2</v>
      </c>
      <c r="I8841" t="s">
        <v>241</v>
      </c>
      <c r="J8841" s="10">
        <v>45647.215277777781</v>
      </c>
    </row>
    <row r="8843" spans="1:10" x14ac:dyDescent="0.35">
      <c r="A8843" t="s">
        <v>239</v>
      </c>
      <c r="B8843">
        <v>3</v>
      </c>
      <c r="C8843" t="s">
        <v>220</v>
      </c>
      <c r="D8843" t="s">
        <v>221</v>
      </c>
      <c r="E8843" t="s">
        <v>222</v>
      </c>
      <c r="F8843">
        <v>6162.84</v>
      </c>
      <c r="G8843">
        <v>0.41953000000000001</v>
      </c>
      <c r="H8843">
        <v>0.41953000000000001</v>
      </c>
      <c r="I8843" t="s">
        <v>240</v>
      </c>
      <c r="J8843" s="10">
        <v>45525</v>
      </c>
    </row>
    <row r="8845" spans="1:10" x14ac:dyDescent="0.35">
      <c r="A8845" t="s">
        <v>239</v>
      </c>
      <c r="B8845">
        <v>4</v>
      </c>
      <c r="C8845" t="s">
        <v>220</v>
      </c>
      <c r="D8845" t="s">
        <v>224</v>
      </c>
      <c r="E8845" t="s">
        <v>222</v>
      </c>
      <c r="F8845">
        <v>2692.95</v>
      </c>
      <c r="G8845" s="12">
        <v>6.7599999999999993E-2</v>
      </c>
      <c r="H8845" s="12">
        <v>6.7599999999999993E-2</v>
      </c>
      <c r="I8845" t="s">
        <v>241</v>
      </c>
      <c r="J8845" s="10">
        <v>45647.215277777781</v>
      </c>
    </row>
    <row r="8847" spans="1:10" x14ac:dyDescent="0.35">
      <c r="A8847" t="s">
        <v>242</v>
      </c>
      <c r="B8847">
        <v>1</v>
      </c>
      <c r="C8847" t="s">
        <v>379</v>
      </c>
      <c r="D8847" t="s">
        <v>221</v>
      </c>
      <c r="E8847" t="s">
        <v>222</v>
      </c>
      <c r="F8847">
        <v>6794.57</v>
      </c>
      <c r="G8847">
        <v>0.43754999999999999</v>
      </c>
      <c r="H8847">
        <v>0.43754999999999999</v>
      </c>
      <c r="I8847" t="s">
        <v>243</v>
      </c>
      <c r="J8847" s="10">
        <v>45525</v>
      </c>
    </row>
    <row r="8849" spans="1:10" x14ac:dyDescent="0.35">
      <c r="A8849" t="s">
        <v>242</v>
      </c>
      <c r="B8849">
        <v>2</v>
      </c>
      <c r="C8849" t="s">
        <v>379</v>
      </c>
      <c r="D8849" t="s">
        <v>224</v>
      </c>
      <c r="E8849" t="s">
        <v>222</v>
      </c>
      <c r="F8849">
        <v>2294.96</v>
      </c>
      <c r="G8849" s="12">
        <v>5.5100000000000003E-2</v>
      </c>
      <c r="H8849" s="12">
        <v>5.5100000000000003E-2</v>
      </c>
      <c r="I8849" t="s">
        <v>244</v>
      </c>
      <c r="J8849" s="10">
        <v>45647.215277777781</v>
      </c>
    </row>
    <row r="8851" spans="1:10" x14ac:dyDescent="0.35">
      <c r="A8851" t="s">
        <v>242</v>
      </c>
      <c r="B8851">
        <v>3</v>
      </c>
      <c r="C8851" t="s">
        <v>220</v>
      </c>
      <c r="D8851" t="s">
        <v>221</v>
      </c>
      <c r="E8851" t="s">
        <v>222</v>
      </c>
      <c r="F8851">
        <v>7412.75</v>
      </c>
      <c r="G8851">
        <v>0.49074000000000001</v>
      </c>
      <c r="H8851">
        <v>0.49074000000000001</v>
      </c>
      <c r="I8851" t="s">
        <v>243</v>
      </c>
      <c r="J8851" s="10">
        <v>45525</v>
      </c>
    </row>
    <row r="8853" spans="1:10" x14ac:dyDescent="0.35">
      <c r="A8853" t="s">
        <v>242</v>
      </c>
      <c r="B8853">
        <v>4</v>
      </c>
      <c r="C8853" t="s">
        <v>220</v>
      </c>
      <c r="D8853" t="s">
        <v>224</v>
      </c>
      <c r="E8853" t="s">
        <v>222</v>
      </c>
      <c r="F8853">
        <v>2289.88</v>
      </c>
      <c r="G8853" s="12">
        <v>5.5E-2</v>
      </c>
      <c r="H8853" s="12">
        <v>5.5E-2</v>
      </c>
      <c r="I8853" t="s">
        <v>244</v>
      </c>
      <c r="J8853" s="10">
        <v>45647.215277777781</v>
      </c>
    </row>
    <row r="8855" spans="1:10" x14ac:dyDescent="0.35">
      <c r="A8855" t="s">
        <v>245</v>
      </c>
      <c r="B8855">
        <v>1</v>
      </c>
      <c r="C8855" t="s">
        <v>379</v>
      </c>
      <c r="D8855" t="s">
        <v>221</v>
      </c>
      <c r="E8855" t="s">
        <v>222</v>
      </c>
      <c r="F8855">
        <v>6694.03</v>
      </c>
      <c r="G8855">
        <v>0.41267999999999999</v>
      </c>
      <c r="H8855">
        <v>0.41267999999999999</v>
      </c>
      <c r="I8855" t="s">
        <v>246</v>
      </c>
      <c r="J8855" s="10">
        <v>45525</v>
      </c>
    </row>
    <row r="8857" spans="1:10" x14ac:dyDescent="0.35">
      <c r="A8857" t="s">
        <v>245</v>
      </c>
      <c r="B8857">
        <v>2</v>
      </c>
      <c r="C8857" t="s">
        <v>379</v>
      </c>
      <c r="D8857" t="s">
        <v>224</v>
      </c>
      <c r="E8857" t="s">
        <v>222</v>
      </c>
      <c r="F8857">
        <v>2654.94</v>
      </c>
      <c r="G8857" s="12">
        <v>6.3799999999999996E-2</v>
      </c>
      <c r="H8857" s="12">
        <v>6.3799999999999996E-2</v>
      </c>
      <c r="I8857" t="s">
        <v>247</v>
      </c>
      <c r="J8857" s="10">
        <v>45647.215277777781</v>
      </c>
    </row>
    <row r="8859" spans="1:10" x14ac:dyDescent="0.35">
      <c r="A8859" t="s">
        <v>245</v>
      </c>
      <c r="B8859">
        <v>3</v>
      </c>
      <c r="C8859" t="s">
        <v>220</v>
      </c>
      <c r="D8859" t="s">
        <v>221</v>
      </c>
      <c r="E8859" t="s">
        <v>222</v>
      </c>
      <c r="F8859">
        <v>7593.75</v>
      </c>
      <c r="G8859">
        <v>0.45555000000000001</v>
      </c>
      <c r="H8859">
        <v>0.45555000000000001</v>
      </c>
      <c r="I8859" t="s">
        <v>246</v>
      </c>
      <c r="J8859" s="10">
        <v>45525</v>
      </c>
    </row>
    <row r="8861" spans="1:10" x14ac:dyDescent="0.35">
      <c r="A8861" t="s">
        <v>245</v>
      </c>
      <c r="B8861">
        <v>4</v>
      </c>
      <c r="C8861" t="s">
        <v>220</v>
      </c>
      <c r="D8861" t="s">
        <v>224</v>
      </c>
      <c r="E8861" t="s">
        <v>222</v>
      </c>
      <c r="F8861">
        <v>2649.77</v>
      </c>
      <c r="G8861" s="12">
        <v>6.3700000000000007E-2</v>
      </c>
      <c r="H8861" s="12">
        <v>6.3700000000000007E-2</v>
      </c>
      <c r="I8861" t="s">
        <v>247</v>
      </c>
      <c r="J8861" s="10">
        <v>45647.215277777781</v>
      </c>
    </row>
    <row r="8863" spans="1:10" x14ac:dyDescent="0.35">
      <c r="A8863" t="s">
        <v>248</v>
      </c>
      <c r="B8863">
        <v>1</v>
      </c>
      <c r="C8863" t="s">
        <v>379</v>
      </c>
      <c r="D8863" t="s">
        <v>221</v>
      </c>
      <c r="E8863" t="s">
        <v>222</v>
      </c>
      <c r="F8863">
        <v>8698.51</v>
      </c>
      <c r="G8863">
        <v>0.57023999999999997</v>
      </c>
      <c r="H8863">
        <v>0.57023999999999997</v>
      </c>
      <c r="I8863" t="s">
        <v>249</v>
      </c>
      <c r="J8863" s="10">
        <v>45525</v>
      </c>
    </row>
    <row r="8865" spans="1:10" x14ac:dyDescent="0.35">
      <c r="A8865" t="s">
        <v>248</v>
      </c>
      <c r="B8865">
        <v>2</v>
      </c>
      <c r="C8865" t="s">
        <v>379</v>
      </c>
      <c r="D8865" t="s">
        <v>224</v>
      </c>
      <c r="E8865" t="s">
        <v>222</v>
      </c>
      <c r="F8865">
        <v>5759.41</v>
      </c>
      <c r="G8865">
        <v>0.15909000000000001</v>
      </c>
      <c r="H8865">
        <v>0.15909000000000001</v>
      </c>
      <c r="I8865" t="s">
        <v>250</v>
      </c>
      <c r="J8865" s="10">
        <v>45312.333333333336</v>
      </c>
    </row>
    <row r="8867" spans="1:10" x14ac:dyDescent="0.35">
      <c r="A8867" t="s">
        <v>248</v>
      </c>
      <c r="B8867">
        <v>3</v>
      </c>
      <c r="C8867" t="s">
        <v>220</v>
      </c>
      <c r="D8867" t="s">
        <v>221</v>
      </c>
      <c r="E8867" t="s">
        <v>222</v>
      </c>
      <c r="F8867">
        <v>9537.01</v>
      </c>
      <c r="G8867">
        <v>0.59462999999999999</v>
      </c>
      <c r="H8867">
        <v>0.59462999999999999</v>
      </c>
      <c r="I8867" t="s">
        <v>249</v>
      </c>
      <c r="J8867" s="10">
        <v>45525</v>
      </c>
    </row>
    <row r="8869" spans="1:10" x14ac:dyDescent="0.35">
      <c r="A8869" t="s">
        <v>248</v>
      </c>
      <c r="B8869">
        <v>4</v>
      </c>
      <c r="C8869" t="s">
        <v>220</v>
      </c>
      <c r="D8869" t="s">
        <v>224</v>
      </c>
      <c r="E8869" t="s">
        <v>222</v>
      </c>
      <c r="F8869">
        <v>5755.75</v>
      </c>
      <c r="G8869">
        <v>0.15898999999999999</v>
      </c>
      <c r="H8869">
        <v>0.15898999999999999</v>
      </c>
      <c r="I8869" t="s">
        <v>250</v>
      </c>
      <c r="J8869" s="10">
        <v>45312.333333333336</v>
      </c>
    </row>
    <row r="8871" spans="1:10" x14ac:dyDescent="0.35">
      <c r="A8871" t="s">
        <v>251</v>
      </c>
      <c r="B8871">
        <v>1</v>
      </c>
      <c r="C8871" t="s">
        <v>379</v>
      </c>
      <c r="D8871" t="s">
        <v>221</v>
      </c>
      <c r="E8871" t="s">
        <v>222</v>
      </c>
      <c r="F8871">
        <v>7245.53</v>
      </c>
      <c r="G8871">
        <v>0.40468999999999999</v>
      </c>
      <c r="H8871">
        <v>0.40468999999999999</v>
      </c>
      <c r="I8871" t="s">
        <v>252</v>
      </c>
      <c r="J8871" s="10">
        <v>45525</v>
      </c>
    </row>
    <row r="8873" spans="1:10" x14ac:dyDescent="0.35">
      <c r="A8873" t="s">
        <v>251</v>
      </c>
      <c r="B8873">
        <v>2</v>
      </c>
      <c r="C8873" t="s">
        <v>379</v>
      </c>
      <c r="D8873" t="s">
        <v>224</v>
      </c>
      <c r="E8873" t="s">
        <v>222</v>
      </c>
      <c r="F8873">
        <v>5223.16</v>
      </c>
      <c r="G8873">
        <v>0.14818000000000001</v>
      </c>
      <c r="H8873">
        <v>0.14818000000000001</v>
      </c>
      <c r="I8873" t="s">
        <v>253</v>
      </c>
      <c r="J8873" s="10">
        <v>45647.215277777781</v>
      </c>
    </row>
    <row r="8875" spans="1:10" x14ac:dyDescent="0.35">
      <c r="A8875" t="s">
        <v>251</v>
      </c>
      <c r="B8875">
        <v>3</v>
      </c>
      <c r="C8875" t="s">
        <v>220</v>
      </c>
      <c r="D8875" t="s">
        <v>221</v>
      </c>
      <c r="E8875" t="s">
        <v>222</v>
      </c>
      <c r="F8875">
        <v>7338.42</v>
      </c>
      <c r="G8875">
        <v>0.41039999999999999</v>
      </c>
      <c r="H8875">
        <v>0.41039999999999999</v>
      </c>
      <c r="I8875" t="s">
        <v>252</v>
      </c>
      <c r="J8875" s="10">
        <v>45525</v>
      </c>
    </row>
    <row r="8877" spans="1:10" x14ac:dyDescent="0.35">
      <c r="A8877" t="s">
        <v>251</v>
      </c>
      <c r="B8877">
        <v>4</v>
      </c>
      <c r="C8877" t="s">
        <v>220</v>
      </c>
      <c r="D8877" t="s">
        <v>224</v>
      </c>
      <c r="E8877" t="s">
        <v>222</v>
      </c>
      <c r="F8877">
        <v>5217.4399999999996</v>
      </c>
      <c r="G8877">
        <v>0.14802000000000001</v>
      </c>
      <c r="H8877">
        <v>0.14802000000000001</v>
      </c>
      <c r="I8877" t="s">
        <v>253</v>
      </c>
      <c r="J8877" s="10">
        <v>45647.215277777781</v>
      </c>
    </row>
    <row r="8879" spans="1:10" x14ac:dyDescent="0.35">
      <c r="A8879" t="s">
        <v>254</v>
      </c>
      <c r="B8879">
        <v>1</v>
      </c>
      <c r="C8879" t="s">
        <v>379</v>
      </c>
      <c r="D8879" t="s">
        <v>221</v>
      </c>
      <c r="E8879" t="s">
        <v>222</v>
      </c>
      <c r="F8879">
        <v>9489.56</v>
      </c>
      <c r="G8879">
        <v>0.55445999999999995</v>
      </c>
      <c r="H8879">
        <v>0.55445999999999995</v>
      </c>
      <c r="I8879" t="s">
        <v>255</v>
      </c>
      <c r="J8879" s="10">
        <v>45494</v>
      </c>
    </row>
    <row r="8881" spans="1:10" x14ac:dyDescent="0.35">
      <c r="A8881" t="s">
        <v>254</v>
      </c>
      <c r="B8881">
        <v>2</v>
      </c>
      <c r="C8881" t="s">
        <v>379</v>
      </c>
      <c r="D8881" t="s">
        <v>224</v>
      </c>
      <c r="E8881" t="s">
        <v>222</v>
      </c>
      <c r="F8881">
        <v>7898.8</v>
      </c>
      <c r="G8881">
        <v>0.21967999999999999</v>
      </c>
      <c r="H8881">
        <v>0.21967999999999999</v>
      </c>
      <c r="I8881" t="s">
        <v>256</v>
      </c>
      <c r="J8881" s="10">
        <v>45647.333333333336</v>
      </c>
    </row>
    <row r="8883" spans="1:10" x14ac:dyDescent="0.35">
      <c r="A8883" t="s">
        <v>254</v>
      </c>
      <c r="B8883">
        <v>3</v>
      </c>
      <c r="C8883" t="s">
        <v>220</v>
      </c>
      <c r="D8883" t="s">
        <v>221</v>
      </c>
      <c r="E8883" t="s">
        <v>222</v>
      </c>
      <c r="F8883">
        <v>9947.67</v>
      </c>
      <c r="G8883">
        <v>0.61253000000000002</v>
      </c>
      <c r="H8883">
        <v>0.61253000000000002</v>
      </c>
      <c r="I8883" t="s">
        <v>255</v>
      </c>
      <c r="J8883" s="10">
        <v>45494</v>
      </c>
    </row>
    <row r="8885" spans="1:10" x14ac:dyDescent="0.35">
      <c r="A8885" t="s">
        <v>254</v>
      </c>
      <c r="B8885">
        <v>4</v>
      </c>
      <c r="C8885" t="s">
        <v>220</v>
      </c>
      <c r="D8885" t="s">
        <v>224</v>
      </c>
      <c r="E8885" t="s">
        <v>222</v>
      </c>
      <c r="F8885">
        <v>7893.59</v>
      </c>
      <c r="G8885">
        <v>0.21954000000000001</v>
      </c>
      <c r="H8885">
        <v>0.21954000000000001</v>
      </c>
      <c r="I8885" t="s">
        <v>256</v>
      </c>
      <c r="J8885" s="10">
        <v>45647.333333333336</v>
      </c>
    </row>
    <row r="8887" spans="1:10" x14ac:dyDescent="0.35">
      <c r="A8887" t="s">
        <v>257</v>
      </c>
      <c r="B8887">
        <v>1</v>
      </c>
      <c r="C8887" t="s">
        <v>379</v>
      </c>
      <c r="D8887" t="s">
        <v>221</v>
      </c>
      <c r="E8887" t="s">
        <v>222</v>
      </c>
      <c r="F8887">
        <v>8404.91</v>
      </c>
      <c r="G8887">
        <v>0.48410999999999998</v>
      </c>
      <c r="H8887">
        <v>0.48410999999999998</v>
      </c>
      <c r="I8887" t="s">
        <v>258</v>
      </c>
      <c r="J8887" s="10">
        <v>45494</v>
      </c>
    </row>
    <row r="8889" spans="1:10" x14ac:dyDescent="0.35">
      <c r="A8889" t="s">
        <v>257</v>
      </c>
      <c r="B8889">
        <v>2</v>
      </c>
      <c r="C8889" t="s">
        <v>379</v>
      </c>
      <c r="D8889" t="s">
        <v>224</v>
      </c>
      <c r="E8889" t="s">
        <v>222</v>
      </c>
      <c r="F8889">
        <v>6372.52</v>
      </c>
      <c r="G8889">
        <v>0.17566999999999999</v>
      </c>
      <c r="H8889">
        <v>0.17566999999999999</v>
      </c>
      <c r="I8889" t="s">
        <v>259</v>
      </c>
      <c r="J8889" s="10">
        <v>45312.222222222219</v>
      </c>
    </row>
    <row r="8891" spans="1:10" x14ac:dyDescent="0.35">
      <c r="A8891" t="s">
        <v>257</v>
      </c>
      <c r="B8891">
        <v>3</v>
      </c>
      <c r="C8891" t="s">
        <v>220</v>
      </c>
      <c r="D8891" t="s">
        <v>221</v>
      </c>
      <c r="E8891" t="s">
        <v>222</v>
      </c>
      <c r="F8891">
        <v>8115.46</v>
      </c>
      <c r="G8891">
        <v>0.47569</v>
      </c>
      <c r="H8891">
        <v>0.47569</v>
      </c>
      <c r="I8891" t="s">
        <v>258</v>
      </c>
      <c r="J8891" s="10">
        <v>45494</v>
      </c>
    </row>
    <row r="8893" spans="1:10" x14ac:dyDescent="0.35">
      <c r="A8893" t="s">
        <v>257</v>
      </c>
      <c r="B8893">
        <v>4</v>
      </c>
      <c r="C8893" t="s">
        <v>220</v>
      </c>
      <c r="D8893" t="s">
        <v>224</v>
      </c>
      <c r="E8893" t="s">
        <v>222</v>
      </c>
      <c r="F8893">
        <v>6377.57</v>
      </c>
      <c r="G8893">
        <v>0.17580999999999999</v>
      </c>
      <c r="H8893">
        <v>0.17580999999999999</v>
      </c>
      <c r="I8893" t="s">
        <v>259</v>
      </c>
      <c r="J8893" s="10">
        <v>45312.222222222219</v>
      </c>
    </row>
    <row r="8895" spans="1:10" x14ac:dyDescent="0.35">
      <c r="A8895" t="s">
        <v>260</v>
      </c>
      <c r="B8895">
        <v>1</v>
      </c>
      <c r="C8895" t="s">
        <v>379</v>
      </c>
      <c r="D8895" t="s">
        <v>221</v>
      </c>
      <c r="E8895" t="s">
        <v>222</v>
      </c>
      <c r="F8895">
        <v>8884.1299999999992</v>
      </c>
      <c r="G8895">
        <v>0.51893</v>
      </c>
      <c r="H8895">
        <v>0.51893</v>
      </c>
      <c r="I8895" t="s">
        <v>261</v>
      </c>
      <c r="J8895" s="10">
        <v>45494</v>
      </c>
    </row>
    <row r="8897" spans="1:10" x14ac:dyDescent="0.35">
      <c r="A8897" t="s">
        <v>260</v>
      </c>
      <c r="B8897">
        <v>2</v>
      </c>
      <c r="C8897" t="s">
        <v>379</v>
      </c>
      <c r="D8897" t="s">
        <v>224</v>
      </c>
      <c r="E8897" t="s">
        <v>222</v>
      </c>
      <c r="F8897">
        <v>6129.53</v>
      </c>
      <c r="G8897">
        <v>0.17080999999999999</v>
      </c>
      <c r="H8897">
        <v>0.17080999999999999</v>
      </c>
      <c r="I8897" t="s">
        <v>262</v>
      </c>
      <c r="J8897" s="10">
        <v>45647.215277777781</v>
      </c>
    </row>
    <row r="8899" spans="1:10" x14ac:dyDescent="0.35">
      <c r="A8899" t="s">
        <v>260</v>
      </c>
      <c r="B8899">
        <v>3</v>
      </c>
      <c r="C8899" t="s">
        <v>220</v>
      </c>
      <c r="D8899" t="s">
        <v>221</v>
      </c>
      <c r="E8899" t="s">
        <v>222</v>
      </c>
      <c r="F8899">
        <v>9350.58</v>
      </c>
      <c r="G8899">
        <v>0.57174000000000003</v>
      </c>
      <c r="H8899">
        <v>0.57174000000000003</v>
      </c>
      <c r="I8899" t="s">
        <v>261</v>
      </c>
      <c r="J8899" s="10">
        <v>45494</v>
      </c>
    </row>
    <row r="8901" spans="1:10" x14ac:dyDescent="0.35">
      <c r="A8901" t="s">
        <v>260</v>
      </c>
      <c r="B8901">
        <v>4</v>
      </c>
      <c r="C8901" t="s">
        <v>220</v>
      </c>
      <c r="D8901" t="s">
        <v>224</v>
      </c>
      <c r="E8901" t="s">
        <v>222</v>
      </c>
      <c r="F8901">
        <v>6122.71</v>
      </c>
      <c r="G8901">
        <v>0.17061999999999999</v>
      </c>
      <c r="H8901">
        <v>0.17061999999999999</v>
      </c>
      <c r="I8901" t="s">
        <v>262</v>
      </c>
      <c r="J8901" s="10">
        <v>45647.215277777781</v>
      </c>
    </row>
    <row r="8903" spans="1:10" x14ac:dyDescent="0.35">
      <c r="A8903" t="s">
        <v>263</v>
      </c>
      <c r="B8903">
        <v>1</v>
      </c>
      <c r="C8903" t="s">
        <v>379</v>
      </c>
      <c r="D8903" t="s">
        <v>221</v>
      </c>
      <c r="E8903" t="s">
        <v>222</v>
      </c>
      <c r="F8903">
        <v>8511.58</v>
      </c>
      <c r="G8903">
        <v>0.47811999999999999</v>
      </c>
      <c r="H8903">
        <v>0.47811999999999999</v>
      </c>
      <c r="I8903" t="s">
        <v>264</v>
      </c>
      <c r="J8903" s="10">
        <v>45494</v>
      </c>
    </row>
    <row r="8905" spans="1:10" x14ac:dyDescent="0.35">
      <c r="A8905" t="s">
        <v>263</v>
      </c>
      <c r="B8905">
        <v>2</v>
      </c>
      <c r="C8905" t="s">
        <v>379</v>
      </c>
      <c r="D8905" t="s">
        <v>224</v>
      </c>
      <c r="E8905" t="s">
        <v>222</v>
      </c>
      <c r="F8905">
        <v>7537.4</v>
      </c>
      <c r="G8905">
        <v>0.24293000000000001</v>
      </c>
      <c r="H8905">
        <v>0.24293000000000001</v>
      </c>
      <c r="I8905" t="s">
        <v>265</v>
      </c>
      <c r="J8905" s="10">
        <v>45647.215277777781</v>
      </c>
    </row>
    <row r="8907" spans="1:10" x14ac:dyDescent="0.35">
      <c r="A8907" t="s">
        <v>263</v>
      </c>
      <c r="B8907">
        <v>3</v>
      </c>
      <c r="C8907" t="s">
        <v>220</v>
      </c>
      <c r="D8907" t="s">
        <v>221</v>
      </c>
      <c r="E8907" t="s">
        <v>222</v>
      </c>
      <c r="F8907">
        <v>8579.52</v>
      </c>
      <c r="G8907">
        <v>0.48193999999999998</v>
      </c>
      <c r="H8907">
        <v>0.48193999999999998</v>
      </c>
      <c r="I8907" t="s">
        <v>264</v>
      </c>
      <c r="J8907" s="10">
        <v>45494</v>
      </c>
    </row>
    <row r="8909" spans="1:10" x14ac:dyDescent="0.35">
      <c r="A8909" t="s">
        <v>263</v>
      </c>
      <c r="B8909">
        <v>4</v>
      </c>
      <c r="C8909" t="s">
        <v>220</v>
      </c>
      <c r="D8909" t="s">
        <v>224</v>
      </c>
      <c r="E8909" t="s">
        <v>222</v>
      </c>
      <c r="F8909">
        <v>7532.51</v>
      </c>
      <c r="G8909">
        <v>0.24277000000000001</v>
      </c>
      <c r="H8909">
        <v>0.24277000000000001</v>
      </c>
      <c r="I8909" t="s">
        <v>265</v>
      </c>
      <c r="J8909" s="10">
        <v>45647.215277777781</v>
      </c>
    </row>
    <row r="8911" spans="1:10" x14ac:dyDescent="0.35">
      <c r="A8911" t="s">
        <v>266</v>
      </c>
      <c r="B8911">
        <v>1</v>
      </c>
      <c r="C8911" t="s">
        <v>379</v>
      </c>
      <c r="D8911" t="s">
        <v>221</v>
      </c>
      <c r="E8911" t="s">
        <v>222</v>
      </c>
      <c r="F8911">
        <v>10860.35</v>
      </c>
      <c r="G8911">
        <v>0.61865999999999999</v>
      </c>
      <c r="H8911">
        <v>0.61865999999999999</v>
      </c>
      <c r="I8911" t="s">
        <v>267</v>
      </c>
      <c r="J8911" s="10">
        <v>45494</v>
      </c>
    </row>
    <row r="8913" spans="1:10" x14ac:dyDescent="0.35">
      <c r="A8913" t="s">
        <v>266</v>
      </c>
      <c r="B8913">
        <v>2</v>
      </c>
      <c r="C8913" t="s">
        <v>379</v>
      </c>
      <c r="D8913" t="s">
        <v>224</v>
      </c>
      <c r="E8913" t="s">
        <v>222</v>
      </c>
      <c r="F8913">
        <v>6496.97</v>
      </c>
      <c r="G8913">
        <v>0.18523000000000001</v>
      </c>
      <c r="H8913">
        <v>0.18523000000000001</v>
      </c>
      <c r="I8913" t="s">
        <v>268</v>
      </c>
      <c r="J8913" s="10">
        <v>45312.333333333336</v>
      </c>
    </row>
    <row r="8915" spans="1:10" x14ac:dyDescent="0.35">
      <c r="A8915" t="s">
        <v>266</v>
      </c>
      <c r="B8915">
        <v>3</v>
      </c>
      <c r="C8915" t="s">
        <v>220</v>
      </c>
      <c r="D8915" t="s">
        <v>221</v>
      </c>
      <c r="E8915" t="s">
        <v>222</v>
      </c>
      <c r="F8915">
        <v>11216.29</v>
      </c>
      <c r="G8915">
        <v>0.66796</v>
      </c>
      <c r="H8915">
        <v>0.66796</v>
      </c>
      <c r="I8915" t="s">
        <v>267</v>
      </c>
      <c r="J8915" s="10">
        <v>45494</v>
      </c>
    </row>
    <row r="8917" spans="1:10" x14ac:dyDescent="0.35">
      <c r="A8917" t="s">
        <v>266</v>
      </c>
      <c r="B8917">
        <v>4</v>
      </c>
      <c r="C8917" t="s">
        <v>220</v>
      </c>
      <c r="D8917" t="s">
        <v>224</v>
      </c>
      <c r="E8917" t="s">
        <v>222</v>
      </c>
      <c r="F8917">
        <v>6494.09</v>
      </c>
      <c r="G8917">
        <v>0.18515000000000001</v>
      </c>
      <c r="H8917">
        <v>0.18515000000000001</v>
      </c>
      <c r="I8917" t="s">
        <v>268</v>
      </c>
      <c r="J8917" s="10">
        <v>45312.333333333336</v>
      </c>
    </row>
    <row r="8919" spans="1:10" x14ac:dyDescent="0.35">
      <c r="A8919" t="s">
        <v>269</v>
      </c>
      <c r="B8919">
        <v>1</v>
      </c>
      <c r="C8919" t="s">
        <v>379</v>
      </c>
      <c r="D8919" t="s">
        <v>221</v>
      </c>
      <c r="E8919" t="s">
        <v>222</v>
      </c>
      <c r="F8919">
        <v>8239.7199999999993</v>
      </c>
      <c r="G8919">
        <v>0.55403000000000002</v>
      </c>
      <c r="H8919">
        <v>0.55403000000000002</v>
      </c>
      <c r="I8919" t="s">
        <v>270</v>
      </c>
      <c r="J8919" s="10">
        <v>45494</v>
      </c>
    </row>
    <row r="8921" spans="1:10" x14ac:dyDescent="0.35">
      <c r="A8921" t="s">
        <v>269</v>
      </c>
      <c r="B8921">
        <v>2</v>
      </c>
      <c r="C8921" t="s">
        <v>379</v>
      </c>
      <c r="D8921" t="s">
        <v>224</v>
      </c>
      <c r="E8921" t="s">
        <v>222</v>
      </c>
      <c r="F8921">
        <v>6835.19</v>
      </c>
      <c r="G8921">
        <v>0.18489</v>
      </c>
      <c r="H8921">
        <v>0.18489</v>
      </c>
      <c r="I8921" t="s">
        <v>271</v>
      </c>
      <c r="J8921" s="10">
        <v>45312.743055555555</v>
      </c>
    </row>
    <row r="8923" spans="1:10" x14ac:dyDescent="0.35">
      <c r="A8923" t="s">
        <v>269</v>
      </c>
      <c r="B8923">
        <v>3</v>
      </c>
      <c r="C8923" t="s">
        <v>220</v>
      </c>
      <c r="D8923" t="s">
        <v>221</v>
      </c>
      <c r="E8923" t="s">
        <v>222</v>
      </c>
      <c r="F8923">
        <v>8991.75</v>
      </c>
      <c r="G8923">
        <v>0.63248000000000004</v>
      </c>
      <c r="H8923">
        <v>0.63248000000000004</v>
      </c>
      <c r="I8923" t="s">
        <v>270</v>
      </c>
      <c r="J8923" s="10">
        <v>45494</v>
      </c>
    </row>
    <row r="8925" spans="1:10" x14ac:dyDescent="0.35">
      <c r="A8925" t="s">
        <v>269</v>
      </c>
      <c r="B8925">
        <v>4</v>
      </c>
      <c r="C8925" t="s">
        <v>220</v>
      </c>
      <c r="D8925" t="s">
        <v>224</v>
      </c>
      <c r="E8925" t="s">
        <v>222</v>
      </c>
      <c r="F8925">
        <v>6828.3</v>
      </c>
      <c r="G8925">
        <v>0.1847</v>
      </c>
      <c r="H8925">
        <v>0.1847</v>
      </c>
      <c r="I8925" t="s">
        <v>271</v>
      </c>
      <c r="J8925" s="10">
        <v>45312.743055555555</v>
      </c>
    </row>
    <row r="8927" spans="1:10" x14ac:dyDescent="0.35">
      <c r="A8927" t="s">
        <v>272</v>
      </c>
    </row>
    <row r="8929" spans="1:10" x14ac:dyDescent="0.35">
      <c r="A8929" t="s">
        <v>210</v>
      </c>
      <c r="C8929" t="s">
        <v>273</v>
      </c>
      <c r="D8929" t="s">
        <v>274</v>
      </c>
      <c r="E8929" t="s">
        <v>288</v>
      </c>
      <c r="F8929" t="s">
        <v>289</v>
      </c>
      <c r="G8929" t="s">
        <v>290</v>
      </c>
      <c r="H8929" t="s">
        <v>291</v>
      </c>
      <c r="I8929" t="s">
        <v>292</v>
      </c>
      <c r="J8929" t="s">
        <v>293</v>
      </c>
    </row>
    <row r="8931" spans="1:10" x14ac:dyDescent="0.35">
      <c r="A8931" t="s">
        <v>219</v>
      </c>
      <c r="B8931">
        <v>1</v>
      </c>
      <c r="C8931" t="s">
        <v>279</v>
      </c>
      <c r="D8931" t="s">
        <v>380</v>
      </c>
      <c r="E8931">
        <v>2943.2</v>
      </c>
      <c r="F8931">
        <v>2.71</v>
      </c>
      <c r="G8931">
        <v>9.25</v>
      </c>
      <c r="H8931">
        <v>9.81</v>
      </c>
      <c r="I8931">
        <v>9.2799999999999994</v>
      </c>
      <c r="J8931">
        <v>9.33</v>
      </c>
    </row>
    <row r="8933" spans="1:10" x14ac:dyDescent="0.35">
      <c r="A8933" t="s">
        <v>219</v>
      </c>
      <c r="B8933">
        <v>2</v>
      </c>
      <c r="C8933" t="s">
        <v>279</v>
      </c>
      <c r="D8933" t="s">
        <v>280</v>
      </c>
      <c r="E8933">
        <v>3690.2</v>
      </c>
      <c r="F8933">
        <v>2.71</v>
      </c>
      <c r="G8933">
        <v>9.25</v>
      </c>
      <c r="H8933">
        <v>9.81</v>
      </c>
      <c r="I8933">
        <v>9.2799999999999994</v>
      </c>
      <c r="J8933">
        <v>9.33</v>
      </c>
    </row>
    <row r="8935" spans="1:10" x14ac:dyDescent="0.35">
      <c r="A8935" t="s">
        <v>227</v>
      </c>
      <c r="B8935">
        <v>1</v>
      </c>
      <c r="C8935" t="s">
        <v>279</v>
      </c>
      <c r="D8935" t="s">
        <v>380</v>
      </c>
      <c r="E8935">
        <v>6923.6</v>
      </c>
      <c r="F8935">
        <v>2.78</v>
      </c>
      <c r="G8935">
        <v>9.49</v>
      </c>
      <c r="H8935">
        <v>10.06</v>
      </c>
      <c r="I8935">
        <v>9.52</v>
      </c>
      <c r="J8935">
        <v>9.69</v>
      </c>
    </row>
    <row r="8937" spans="1:10" x14ac:dyDescent="0.35">
      <c r="A8937" t="s">
        <v>227</v>
      </c>
      <c r="B8937">
        <v>2</v>
      </c>
      <c r="C8937" t="s">
        <v>279</v>
      </c>
      <c r="D8937" t="s">
        <v>280</v>
      </c>
      <c r="E8937">
        <v>6958.5</v>
      </c>
      <c r="F8937">
        <v>2.77</v>
      </c>
      <c r="G8937">
        <v>9.4600000000000009</v>
      </c>
      <c r="H8937">
        <v>10.029999999999999</v>
      </c>
      <c r="I8937">
        <v>9.49</v>
      </c>
      <c r="J8937">
        <v>9.65</v>
      </c>
    </row>
    <row r="8939" spans="1:10" x14ac:dyDescent="0.35">
      <c r="A8939" t="s">
        <v>230</v>
      </c>
      <c r="B8939">
        <v>1</v>
      </c>
      <c r="C8939" t="s">
        <v>279</v>
      </c>
      <c r="D8939" t="s">
        <v>380</v>
      </c>
      <c r="E8939">
        <v>7030.8</v>
      </c>
      <c r="F8939">
        <v>2.71</v>
      </c>
      <c r="G8939">
        <v>9.25</v>
      </c>
      <c r="H8939">
        <v>9.81</v>
      </c>
      <c r="I8939">
        <v>9.2799999999999994</v>
      </c>
      <c r="J8939">
        <v>9.33</v>
      </c>
    </row>
    <row r="8941" spans="1:10" x14ac:dyDescent="0.35">
      <c r="A8941" t="s">
        <v>230</v>
      </c>
      <c r="B8941">
        <v>2</v>
      </c>
      <c r="C8941" t="s">
        <v>279</v>
      </c>
      <c r="D8941" t="s">
        <v>280</v>
      </c>
      <c r="E8941">
        <v>6884.7</v>
      </c>
      <c r="F8941">
        <v>2.71</v>
      </c>
      <c r="G8941">
        <v>9.25</v>
      </c>
      <c r="H8941">
        <v>9.81</v>
      </c>
      <c r="I8941">
        <v>9.2799999999999994</v>
      </c>
      <c r="J8941">
        <v>9.33</v>
      </c>
    </row>
    <row r="8943" spans="1:10" x14ac:dyDescent="0.35">
      <c r="A8943" t="s">
        <v>233</v>
      </c>
      <c r="B8943">
        <v>1</v>
      </c>
      <c r="C8943" t="s">
        <v>279</v>
      </c>
      <c r="D8943" t="s">
        <v>380</v>
      </c>
      <c r="E8943">
        <v>6665</v>
      </c>
      <c r="F8943">
        <v>2.77</v>
      </c>
      <c r="G8943">
        <v>9.4600000000000009</v>
      </c>
      <c r="H8943">
        <v>10.029999999999999</v>
      </c>
      <c r="I8943">
        <v>9.49</v>
      </c>
      <c r="J8943">
        <v>9.65</v>
      </c>
    </row>
    <row r="8945" spans="1:10" x14ac:dyDescent="0.35">
      <c r="A8945" t="s">
        <v>233</v>
      </c>
      <c r="B8945">
        <v>2</v>
      </c>
      <c r="C8945" t="s">
        <v>279</v>
      </c>
      <c r="D8945" t="s">
        <v>280</v>
      </c>
      <c r="E8945">
        <v>7008.3</v>
      </c>
      <c r="F8945">
        <v>2.76</v>
      </c>
      <c r="G8945">
        <v>9.43</v>
      </c>
      <c r="H8945">
        <v>10</v>
      </c>
      <c r="I8945">
        <v>9.4600000000000009</v>
      </c>
      <c r="J8945">
        <v>9.6</v>
      </c>
    </row>
    <row r="8947" spans="1:10" x14ac:dyDescent="0.35">
      <c r="A8947" t="s">
        <v>236</v>
      </c>
      <c r="B8947">
        <v>1</v>
      </c>
      <c r="C8947" t="s">
        <v>279</v>
      </c>
      <c r="D8947" t="s">
        <v>380</v>
      </c>
      <c r="E8947">
        <v>7049.7</v>
      </c>
      <c r="F8947">
        <v>2.71</v>
      </c>
      <c r="G8947">
        <v>9.25</v>
      </c>
      <c r="H8947">
        <v>9.81</v>
      </c>
      <c r="I8947">
        <v>9.2799999999999994</v>
      </c>
      <c r="J8947">
        <v>9.33</v>
      </c>
    </row>
    <row r="8949" spans="1:10" x14ac:dyDescent="0.35">
      <c r="A8949" t="s">
        <v>236</v>
      </c>
      <c r="B8949">
        <v>2</v>
      </c>
      <c r="C8949" t="s">
        <v>279</v>
      </c>
      <c r="D8949" t="s">
        <v>280</v>
      </c>
      <c r="E8949">
        <v>7101.5</v>
      </c>
      <c r="F8949">
        <v>2.71</v>
      </c>
      <c r="G8949">
        <v>9.25</v>
      </c>
      <c r="H8949">
        <v>9.81</v>
      </c>
      <c r="I8949">
        <v>9.2799999999999994</v>
      </c>
      <c r="J8949">
        <v>9.33</v>
      </c>
    </row>
    <row r="8951" spans="1:10" x14ac:dyDescent="0.35">
      <c r="A8951" t="s">
        <v>239</v>
      </c>
      <c r="B8951">
        <v>1</v>
      </c>
      <c r="C8951" t="s">
        <v>279</v>
      </c>
      <c r="D8951" t="s">
        <v>380</v>
      </c>
      <c r="E8951">
        <v>5971.7</v>
      </c>
      <c r="F8951">
        <v>2.71</v>
      </c>
      <c r="G8951">
        <v>9.25</v>
      </c>
      <c r="H8951">
        <v>9.81</v>
      </c>
      <c r="I8951">
        <v>9.2799999999999994</v>
      </c>
      <c r="J8951">
        <v>9.33</v>
      </c>
    </row>
    <row r="8953" spans="1:10" x14ac:dyDescent="0.35">
      <c r="A8953" t="s">
        <v>239</v>
      </c>
      <c r="B8953">
        <v>2</v>
      </c>
      <c r="C8953" t="s">
        <v>279</v>
      </c>
      <c r="D8953" t="s">
        <v>280</v>
      </c>
      <c r="E8953">
        <v>6619.1</v>
      </c>
      <c r="F8953">
        <v>2.71</v>
      </c>
      <c r="G8953">
        <v>9.25</v>
      </c>
      <c r="H8953">
        <v>9.81</v>
      </c>
      <c r="I8953">
        <v>9.2799999999999994</v>
      </c>
      <c r="J8953">
        <v>9.33</v>
      </c>
    </row>
    <row r="8955" spans="1:10" x14ac:dyDescent="0.35">
      <c r="A8955" t="s">
        <v>242</v>
      </c>
      <c r="B8955">
        <v>1</v>
      </c>
      <c r="C8955" t="s">
        <v>279</v>
      </c>
      <c r="D8955" t="s">
        <v>380</v>
      </c>
      <c r="E8955">
        <v>7135</v>
      </c>
      <c r="F8955">
        <v>2.73</v>
      </c>
      <c r="G8955">
        <v>9.3000000000000007</v>
      </c>
      <c r="H8955">
        <v>9.86</v>
      </c>
      <c r="I8955">
        <v>9.33</v>
      </c>
      <c r="J8955">
        <v>9.41</v>
      </c>
    </row>
    <row r="8957" spans="1:10" x14ac:dyDescent="0.35">
      <c r="A8957" t="s">
        <v>242</v>
      </c>
      <c r="B8957">
        <v>2</v>
      </c>
      <c r="C8957" t="s">
        <v>279</v>
      </c>
      <c r="D8957" t="s">
        <v>280</v>
      </c>
      <c r="E8957">
        <v>7802.6</v>
      </c>
      <c r="F8957">
        <v>2.71</v>
      </c>
      <c r="G8957">
        <v>9.26</v>
      </c>
      <c r="H8957">
        <v>9.82</v>
      </c>
      <c r="I8957">
        <v>9.2899999999999991</v>
      </c>
      <c r="J8957">
        <v>9.35</v>
      </c>
    </row>
    <row r="8959" spans="1:10" x14ac:dyDescent="0.35">
      <c r="A8959" t="s">
        <v>245</v>
      </c>
      <c r="B8959">
        <v>1</v>
      </c>
      <c r="C8959" t="s">
        <v>279</v>
      </c>
      <c r="D8959" t="s">
        <v>380</v>
      </c>
      <c r="E8959">
        <v>7096.1</v>
      </c>
      <c r="F8959">
        <v>2.75</v>
      </c>
      <c r="G8959">
        <v>9.3800000000000008</v>
      </c>
      <c r="H8959">
        <v>9.9499999999999993</v>
      </c>
      <c r="I8959">
        <v>9.41</v>
      </c>
      <c r="J8959">
        <v>9.5299999999999994</v>
      </c>
    </row>
    <row r="8961" spans="1:10" x14ac:dyDescent="0.35">
      <c r="A8961" t="s">
        <v>245</v>
      </c>
      <c r="B8961">
        <v>2</v>
      </c>
      <c r="C8961" t="s">
        <v>279</v>
      </c>
      <c r="D8961" t="s">
        <v>280</v>
      </c>
      <c r="E8961">
        <v>8019.3</v>
      </c>
      <c r="F8961">
        <v>2.76</v>
      </c>
      <c r="G8961">
        <v>9.42</v>
      </c>
      <c r="H8961">
        <v>9.99</v>
      </c>
      <c r="I8961">
        <v>9.4499999999999993</v>
      </c>
      <c r="J8961">
        <v>9.59</v>
      </c>
    </row>
    <row r="8963" spans="1:10" x14ac:dyDescent="0.35">
      <c r="A8963" t="s">
        <v>248</v>
      </c>
      <c r="B8963">
        <v>1</v>
      </c>
      <c r="C8963" t="s">
        <v>279</v>
      </c>
      <c r="D8963" t="s">
        <v>380</v>
      </c>
      <c r="E8963">
        <v>9361.5</v>
      </c>
      <c r="F8963">
        <v>2.73</v>
      </c>
      <c r="G8963">
        <v>9.31</v>
      </c>
      <c r="H8963">
        <v>9.8699999999999992</v>
      </c>
      <c r="I8963">
        <v>9.34</v>
      </c>
      <c r="J8963">
        <v>9.43</v>
      </c>
    </row>
    <row r="8965" spans="1:10" x14ac:dyDescent="0.35">
      <c r="A8965" t="s">
        <v>248</v>
      </c>
      <c r="B8965">
        <v>2</v>
      </c>
      <c r="C8965" t="s">
        <v>279</v>
      </c>
      <c r="D8965" t="s">
        <v>280</v>
      </c>
      <c r="E8965">
        <v>10186.799999999999</v>
      </c>
      <c r="F8965">
        <v>2.75</v>
      </c>
      <c r="G8965">
        <v>9.3800000000000008</v>
      </c>
      <c r="H8965">
        <v>9.9499999999999993</v>
      </c>
      <c r="I8965">
        <v>9.41</v>
      </c>
      <c r="J8965">
        <v>9.5299999999999994</v>
      </c>
    </row>
    <row r="8967" spans="1:10" x14ac:dyDescent="0.35">
      <c r="A8967" t="s">
        <v>251</v>
      </c>
      <c r="B8967">
        <v>1</v>
      </c>
      <c r="C8967" t="s">
        <v>279</v>
      </c>
      <c r="D8967" t="s">
        <v>380</v>
      </c>
      <c r="E8967">
        <v>8137.5</v>
      </c>
      <c r="F8967">
        <v>2.82</v>
      </c>
      <c r="G8967">
        <v>9.61</v>
      </c>
      <c r="H8967">
        <v>10.199999999999999</v>
      </c>
      <c r="I8967">
        <v>9.64</v>
      </c>
      <c r="J8967">
        <v>9.89</v>
      </c>
    </row>
    <row r="8969" spans="1:10" x14ac:dyDescent="0.35">
      <c r="A8969" t="s">
        <v>251</v>
      </c>
      <c r="B8969">
        <v>2</v>
      </c>
      <c r="C8969" t="s">
        <v>279</v>
      </c>
      <c r="D8969" t="s">
        <v>280</v>
      </c>
      <c r="E8969">
        <v>8070.2</v>
      </c>
      <c r="F8969">
        <v>2.81</v>
      </c>
      <c r="G8969">
        <v>9.58</v>
      </c>
      <c r="H8969">
        <v>10.16</v>
      </c>
      <c r="I8969">
        <v>9.61</v>
      </c>
      <c r="J8969">
        <v>9.84</v>
      </c>
    </row>
    <row r="8971" spans="1:10" x14ac:dyDescent="0.35">
      <c r="A8971" t="s">
        <v>254</v>
      </c>
      <c r="B8971">
        <v>1</v>
      </c>
      <c r="C8971" t="s">
        <v>279</v>
      </c>
      <c r="D8971" t="s">
        <v>380</v>
      </c>
      <c r="E8971">
        <v>10896</v>
      </c>
      <c r="F8971">
        <v>2.81</v>
      </c>
      <c r="G8971">
        <v>9.58</v>
      </c>
      <c r="H8971">
        <v>10.16</v>
      </c>
      <c r="I8971">
        <v>9.61</v>
      </c>
      <c r="J8971">
        <v>9.84</v>
      </c>
    </row>
    <row r="8973" spans="1:10" x14ac:dyDescent="0.35">
      <c r="A8973" t="s">
        <v>254</v>
      </c>
      <c r="B8973">
        <v>2</v>
      </c>
      <c r="C8973" t="s">
        <v>279</v>
      </c>
      <c r="D8973" t="s">
        <v>280</v>
      </c>
      <c r="E8973">
        <v>11272</v>
      </c>
      <c r="F8973">
        <v>2.78</v>
      </c>
      <c r="G8973">
        <v>9.48</v>
      </c>
      <c r="H8973">
        <v>10.06</v>
      </c>
      <c r="I8973">
        <v>9.52</v>
      </c>
      <c r="J8973">
        <v>9.69</v>
      </c>
    </row>
    <row r="8975" spans="1:10" x14ac:dyDescent="0.35">
      <c r="A8975" t="s">
        <v>257</v>
      </c>
      <c r="B8975">
        <v>1</v>
      </c>
      <c r="C8975" t="s">
        <v>279</v>
      </c>
      <c r="D8975" t="s">
        <v>380</v>
      </c>
      <c r="E8975">
        <v>9409.9</v>
      </c>
      <c r="F8975">
        <v>2.8</v>
      </c>
      <c r="G8975">
        <v>9.56</v>
      </c>
      <c r="H8975">
        <v>10.14</v>
      </c>
      <c r="I8975">
        <v>9.6</v>
      </c>
      <c r="J8975">
        <v>9.81</v>
      </c>
    </row>
    <row r="8977" spans="1:10" x14ac:dyDescent="0.35">
      <c r="A8977" t="s">
        <v>257</v>
      </c>
      <c r="B8977">
        <v>2</v>
      </c>
      <c r="C8977" t="s">
        <v>279</v>
      </c>
      <c r="D8977" t="s">
        <v>280</v>
      </c>
      <c r="E8977">
        <v>8858.6</v>
      </c>
      <c r="F8977">
        <v>2.78</v>
      </c>
      <c r="G8977">
        <v>9.5</v>
      </c>
      <c r="H8977">
        <v>10.08</v>
      </c>
      <c r="I8977">
        <v>9.5299999999999994</v>
      </c>
      <c r="J8977">
        <v>9.7200000000000006</v>
      </c>
    </row>
    <row r="8979" spans="1:10" x14ac:dyDescent="0.35">
      <c r="A8979" t="s">
        <v>260</v>
      </c>
      <c r="B8979">
        <v>1</v>
      </c>
      <c r="C8979" t="s">
        <v>279</v>
      </c>
      <c r="D8979" t="s">
        <v>380</v>
      </c>
      <c r="E8979">
        <v>10178.4</v>
      </c>
      <c r="F8979">
        <v>2.81</v>
      </c>
      <c r="G8979">
        <v>9.57</v>
      </c>
      <c r="H8979">
        <v>10.16</v>
      </c>
      <c r="I8979">
        <v>9.61</v>
      </c>
      <c r="J8979">
        <v>9.83</v>
      </c>
    </row>
    <row r="8981" spans="1:10" x14ac:dyDescent="0.35">
      <c r="A8981" t="s">
        <v>260</v>
      </c>
      <c r="B8981">
        <v>2</v>
      </c>
      <c r="C8981" t="s">
        <v>279</v>
      </c>
      <c r="D8981" t="s">
        <v>280</v>
      </c>
      <c r="E8981">
        <v>10599.6</v>
      </c>
      <c r="F8981">
        <v>2.78</v>
      </c>
      <c r="G8981">
        <v>9.49</v>
      </c>
      <c r="H8981">
        <v>10.07</v>
      </c>
      <c r="I8981">
        <v>9.5299999999999994</v>
      </c>
      <c r="J8981">
        <v>9.7100000000000009</v>
      </c>
    </row>
    <row r="8983" spans="1:10" x14ac:dyDescent="0.35">
      <c r="A8983" t="s">
        <v>263</v>
      </c>
      <c r="B8983">
        <v>1</v>
      </c>
      <c r="C8983" t="s">
        <v>279</v>
      </c>
      <c r="D8983" t="s">
        <v>380</v>
      </c>
      <c r="E8983">
        <v>10097.6</v>
      </c>
      <c r="F8983">
        <v>2.84</v>
      </c>
      <c r="G8983">
        <v>9.67</v>
      </c>
      <c r="H8983">
        <v>10.27</v>
      </c>
      <c r="I8983">
        <v>9.7100000000000009</v>
      </c>
      <c r="J8983">
        <v>9.99</v>
      </c>
    </row>
    <row r="8985" spans="1:10" x14ac:dyDescent="0.35">
      <c r="A8985" t="s">
        <v>263</v>
      </c>
      <c r="B8985">
        <v>2</v>
      </c>
      <c r="C8985" t="s">
        <v>279</v>
      </c>
      <c r="D8985" t="s">
        <v>280</v>
      </c>
      <c r="E8985">
        <v>9864.7000000000007</v>
      </c>
      <c r="F8985">
        <v>2.82</v>
      </c>
      <c r="G8985">
        <v>9.6300000000000008</v>
      </c>
      <c r="H8985">
        <v>10.220000000000001</v>
      </c>
      <c r="I8985">
        <v>9.67</v>
      </c>
      <c r="J8985">
        <v>9.93</v>
      </c>
    </row>
    <row r="8987" spans="1:10" x14ac:dyDescent="0.35">
      <c r="A8987" t="s">
        <v>266</v>
      </c>
      <c r="B8987">
        <v>1</v>
      </c>
      <c r="C8987" t="s">
        <v>279</v>
      </c>
      <c r="D8987" t="s">
        <v>380</v>
      </c>
      <c r="E8987">
        <v>13059.7</v>
      </c>
      <c r="F8987">
        <v>2.83</v>
      </c>
      <c r="G8987">
        <v>9.67</v>
      </c>
      <c r="H8987">
        <v>10.27</v>
      </c>
      <c r="I8987">
        <v>9.7100000000000009</v>
      </c>
      <c r="J8987">
        <v>9.99</v>
      </c>
    </row>
    <row r="8989" spans="1:10" x14ac:dyDescent="0.35">
      <c r="A8989" t="s">
        <v>266</v>
      </c>
      <c r="B8989">
        <v>2</v>
      </c>
      <c r="C8989" t="s">
        <v>279</v>
      </c>
      <c r="D8989" t="s">
        <v>280</v>
      </c>
      <c r="E8989">
        <v>13401</v>
      </c>
      <c r="F8989">
        <v>2.81</v>
      </c>
      <c r="G8989">
        <v>9.61</v>
      </c>
      <c r="H8989">
        <v>10.19</v>
      </c>
      <c r="I8989">
        <v>9.64</v>
      </c>
      <c r="J8989">
        <v>9.8800000000000008</v>
      </c>
    </row>
    <row r="8991" spans="1:10" x14ac:dyDescent="0.35">
      <c r="A8991" t="s">
        <v>269</v>
      </c>
      <c r="B8991">
        <v>1</v>
      </c>
      <c r="C8991" t="s">
        <v>279</v>
      </c>
      <c r="D8991" t="s">
        <v>380</v>
      </c>
      <c r="E8991">
        <v>9742</v>
      </c>
      <c r="F8991">
        <v>2.76</v>
      </c>
      <c r="G8991">
        <v>9.42</v>
      </c>
      <c r="H8991">
        <v>9.99</v>
      </c>
      <c r="I8991">
        <v>9.4499999999999993</v>
      </c>
      <c r="J8991">
        <v>9.59</v>
      </c>
    </row>
    <row r="8993" spans="1:10" x14ac:dyDescent="0.35">
      <c r="A8993" t="s">
        <v>269</v>
      </c>
      <c r="B8993">
        <v>2</v>
      </c>
      <c r="C8993" t="s">
        <v>279</v>
      </c>
      <c r="D8993" t="s">
        <v>280</v>
      </c>
      <c r="E8993">
        <v>10428</v>
      </c>
      <c r="F8993">
        <v>2.73</v>
      </c>
      <c r="G8993">
        <v>9.32</v>
      </c>
      <c r="H8993">
        <v>9.8800000000000008</v>
      </c>
      <c r="I8993">
        <v>9.35</v>
      </c>
      <c r="J8993">
        <v>9.44</v>
      </c>
    </row>
    <row r="8995" spans="1:10" x14ac:dyDescent="0.35">
      <c r="A8995" t="s">
        <v>390</v>
      </c>
      <c r="B8995" t="s">
        <v>392</v>
      </c>
      <c r="C8995" t="s">
        <v>386</v>
      </c>
    </row>
    <row r="8997" spans="1:10" x14ac:dyDescent="0.35">
      <c r="A8997" t="s">
        <v>209</v>
      </c>
    </row>
    <row r="8999" spans="1:10" x14ac:dyDescent="0.35">
      <c r="A8999" t="s">
        <v>210</v>
      </c>
      <c r="C8999" t="s">
        <v>211</v>
      </c>
      <c r="D8999" t="s">
        <v>212</v>
      </c>
      <c r="E8999" t="s">
        <v>213</v>
      </c>
      <c r="F8999" t="s">
        <v>214</v>
      </c>
      <c r="G8999" t="s">
        <v>215</v>
      </c>
      <c r="H8999" t="s">
        <v>216</v>
      </c>
      <c r="I8999" t="s">
        <v>217</v>
      </c>
      <c r="J8999" t="s">
        <v>218</v>
      </c>
    </row>
    <row r="9001" spans="1:10" x14ac:dyDescent="0.35">
      <c r="A9001" t="s">
        <v>219</v>
      </c>
      <c r="B9001">
        <v>1</v>
      </c>
      <c r="C9001" t="s">
        <v>379</v>
      </c>
      <c r="D9001" t="s">
        <v>221</v>
      </c>
      <c r="E9001" t="s">
        <v>222</v>
      </c>
      <c r="F9001">
        <v>0</v>
      </c>
      <c r="G9001">
        <v>0</v>
      </c>
      <c r="H9001">
        <v>0</v>
      </c>
      <c r="J9001" s="11">
        <v>0</v>
      </c>
    </row>
    <row r="9003" spans="1:10" x14ac:dyDescent="0.35">
      <c r="A9003" t="s">
        <v>219</v>
      </c>
      <c r="B9003">
        <v>2</v>
      </c>
      <c r="C9003" t="s">
        <v>379</v>
      </c>
      <c r="D9003" t="s">
        <v>224</v>
      </c>
      <c r="E9003" t="s">
        <v>222</v>
      </c>
      <c r="F9003">
        <v>3751.47</v>
      </c>
      <c r="G9003" s="12">
        <v>8.7400000000000005E-2</v>
      </c>
      <c r="H9003" s="12">
        <v>8.7400000000000005E-2</v>
      </c>
      <c r="I9003" t="s">
        <v>225</v>
      </c>
      <c r="J9003" s="10">
        <v>45647.222222222219</v>
      </c>
    </row>
    <row r="9005" spans="1:10" x14ac:dyDescent="0.35">
      <c r="A9005" t="s">
        <v>219</v>
      </c>
      <c r="B9005">
        <v>3</v>
      </c>
      <c r="C9005" t="s">
        <v>220</v>
      </c>
      <c r="D9005" t="s">
        <v>221</v>
      </c>
      <c r="E9005" t="s">
        <v>222</v>
      </c>
      <c r="F9005">
        <v>0</v>
      </c>
      <c r="G9005">
        <v>0</v>
      </c>
      <c r="H9005">
        <v>0</v>
      </c>
      <c r="J9005" s="11">
        <v>0</v>
      </c>
    </row>
    <row r="9007" spans="1:10" x14ac:dyDescent="0.35">
      <c r="A9007" t="s">
        <v>219</v>
      </c>
      <c r="B9007">
        <v>4</v>
      </c>
      <c r="C9007" t="s">
        <v>220</v>
      </c>
      <c r="D9007" t="s">
        <v>224</v>
      </c>
      <c r="E9007" t="s">
        <v>222</v>
      </c>
      <c r="F9007">
        <v>3746.03</v>
      </c>
      <c r="G9007" s="12">
        <v>8.72E-2</v>
      </c>
      <c r="H9007" s="12">
        <v>8.72E-2</v>
      </c>
      <c r="I9007" t="s">
        <v>225</v>
      </c>
      <c r="J9007" s="10">
        <v>45647.222222222219</v>
      </c>
    </row>
    <row r="9009" spans="1:10" x14ac:dyDescent="0.35">
      <c r="A9009" t="s">
        <v>227</v>
      </c>
      <c r="B9009">
        <v>1</v>
      </c>
      <c r="C9009" t="s">
        <v>379</v>
      </c>
      <c r="D9009" t="s">
        <v>221</v>
      </c>
      <c r="E9009" t="s">
        <v>222</v>
      </c>
      <c r="F9009">
        <v>0</v>
      </c>
      <c r="G9009">
        <v>0</v>
      </c>
      <c r="H9009">
        <v>0</v>
      </c>
      <c r="J9009" s="11">
        <v>0</v>
      </c>
    </row>
    <row r="9011" spans="1:10" x14ac:dyDescent="0.35">
      <c r="A9011" t="s">
        <v>227</v>
      </c>
      <c r="B9011">
        <v>2</v>
      </c>
      <c r="C9011" t="s">
        <v>379</v>
      </c>
      <c r="D9011" t="s">
        <v>224</v>
      </c>
      <c r="E9011" t="s">
        <v>222</v>
      </c>
      <c r="F9011">
        <v>5400.93</v>
      </c>
      <c r="G9011">
        <v>0.13972999999999999</v>
      </c>
      <c r="H9011">
        <v>0.13972999999999999</v>
      </c>
      <c r="I9011" t="s">
        <v>229</v>
      </c>
      <c r="J9011" s="10">
        <v>45312.222222222219</v>
      </c>
    </row>
    <row r="9013" spans="1:10" x14ac:dyDescent="0.35">
      <c r="A9013" t="s">
        <v>227</v>
      </c>
      <c r="B9013">
        <v>3</v>
      </c>
      <c r="C9013" t="s">
        <v>220</v>
      </c>
      <c r="D9013" t="s">
        <v>221</v>
      </c>
      <c r="E9013" t="s">
        <v>222</v>
      </c>
      <c r="F9013">
        <v>0</v>
      </c>
      <c r="G9013">
        <v>0</v>
      </c>
      <c r="H9013">
        <v>0</v>
      </c>
      <c r="J9013" s="11">
        <v>0</v>
      </c>
    </row>
    <row r="9015" spans="1:10" x14ac:dyDescent="0.35">
      <c r="A9015" t="s">
        <v>227</v>
      </c>
      <c r="B9015">
        <v>4</v>
      </c>
      <c r="C9015" t="s">
        <v>220</v>
      </c>
      <c r="D9015" t="s">
        <v>224</v>
      </c>
      <c r="E9015" t="s">
        <v>222</v>
      </c>
      <c r="F9015">
        <v>5385.24</v>
      </c>
      <c r="G9015">
        <v>0.13933000000000001</v>
      </c>
      <c r="H9015">
        <v>0.13933000000000001</v>
      </c>
      <c r="I9015" t="s">
        <v>229</v>
      </c>
      <c r="J9015" s="10">
        <v>45312.222222222219</v>
      </c>
    </row>
    <row r="9017" spans="1:10" x14ac:dyDescent="0.35">
      <c r="A9017" t="s">
        <v>230</v>
      </c>
      <c r="B9017">
        <v>1</v>
      </c>
      <c r="C9017" t="s">
        <v>379</v>
      </c>
      <c r="D9017" t="s">
        <v>221</v>
      </c>
      <c r="E9017" t="s">
        <v>222</v>
      </c>
      <c r="F9017">
        <v>0</v>
      </c>
      <c r="G9017">
        <v>0</v>
      </c>
      <c r="H9017">
        <v>0</v>
      </c>
      <c r="J9017" s="11">
        <v>0</v>
      </c>
    </row>
    <row r="9019" spans="1:10" x14ac:dyDescent="0.35">
      <c r="A9019" t="s">
        <v>230</v>
      </c>
      <c r="B9019">
        <v>2</v>
      </c>
      <c r="C9019" t="s">
        <v>379</v>
      </c>
      <c r="D9019" t="s">
        <v>224</v>
      </c>
      <c r="E9019" t="s">
        <v>222</v>
      </c>
      <c r="F9019">
        <v>4334.93</v>
      </c>
      <c r="G9019">
        <v>0.11346000000000001</v>
      </c>
      <c r="H9019">
        <v>0.11346000000000001</v>
      </c>
      <c r="I9019" t="s">
        <v>232</v>
      </c>
      <c r="J9019" s="10">
        <v>45647.215277777781</v>
      </c>
    </row>
    <row r="9021" spans="1:10" x14ac:dyDescent="0.35">
      <c r="A9021" t="s">
        <v>230</v>
      </c>
      <c r="B9021">
        <v>3</v>
      </c>
      <c r="C9021" t="s">
        <v>220</v>
      </c>
      <c r="D9021" t="s">
        <v>221</v>
      </c>
      <c r="E9021" t="s">
        <v>222</v>
      </c>
      <c r="F9021">
        <v>0</v>
      </c>
      <c r="G9021">
        <v>0</v>
      </c>
      <c r="H9021">
        <v>0</v>
      </c>
      <c r="J9021" s="11">
        <v>0</v>
      </c>
    </row>
    <row r="9023" spans="1:10" x14ac:dyDescent="0.35">
      <c r="A9023" t="s">
        <v>230</v>
      </c>
      <c r="B9023">
        <v>4</v>
      </c>
      <c r="C9023" t="s">
        <v>220</v>
      </c>
      <c r="D9023" t="s">
        <v>224</v>
      </c>
      <c r="E9023" t="s">
        <v>222</v>
      </c>
      <c r="F9023">
        <v>4329.87</v>
      </c>
      <c r="G9023">
        <v>0.11333</v>
      </c>
      <c r="H9023">
        <v>0.11333</v>
      </c>
      <c r="I9023" t="s">
        <v>232</v>
      </c>
      <c r="J9023" s="10">
        <v>45647.215277777781</v>
      </c>
    </row>
    <row r="9025" spans="1:10" x14ac:dyDescent="0.35">
      <c r="A9025" t="s">
        <v>233</v>
      </c>
      <c r="B9025">
        <v>1</v>
      </c>
      <c r="C9025" t="s">
        <v>379</v>
      </c>
      <c r="D9025" t="s">
        <v>221</v>
      </c>
      <c r="E9025" t="s">
        <v>222</v>
      </c>
      <c r="F9025">
        <v>0</v>
      </c>
      <c r="G9025">
        <v>0</v>
      </c>
      <c r="H9025">
        <v>0</v>
      </c>
      <c r="J9025" s="11">
        <v>0</v>
      </c>
    </row>
    <row r="9027" spans="1:10" x14ac:dyDescent="0.35">
      <c r="A9027" t="s">
        <v>233</v>
      </c>
      <c r="B9027">
        <v>2</v>
      </c>
      <c r="C9027" t="s">
        <v>379</v>
      </c>
      <c r="D9027" t="s">
        <v>224</v>
      </c>
      <c r="E9027" t="s">
        <v>222</v>
      </c>
      <c r="F9027">
        <v>4598.25</v>
      </c>
      <c r="G9027">
        <v>0.12019000000000001</v>
      </c>
      <c r="H9027">
        <v>0.12019000000000001</v>
      </c>
      <c r="I9027" t="s">
        <v>235</v>
      </c>
      <c r="J9027" s="10">
        <v>45647.215277777781</v>
      </c>
    </row>
    <row r="9029" spans="1:10" x14ac:dyDescent="0.35">
      <c r="A9029" t="s">
        <v>233</v>
      </c>
      <c r="B9029">
        <v>3</v>
      </c>
      <c r="C9029" t="s">
        <v>220</v>
      </c>
      <c r="D9029" t="s">
        <v>221</v>
      </c>
      <c r="E9029" t="s">
        <v>222</v>
      </c>
      <c r="F9029">
        <v>0</v>
      </c>
      <c r="G9029">
        <v>0</v>
      </c>
      <c r="H9029">
        <v>0</v>
      </c>
      <c r="J9029" s="11">
        <v>0</v>
      </c>
    </row>
    <row r="9031" spans="1:10" x14ac:dyDescent="0.35">
      <c r="A9031" t="s">
        <v>233</v>
      </c>
      <c r="B9031">
        <v>4</v>
      </c>
      <c r="C9031" t="s">
        <v>220</v>
      </c>
      <c r="D9031" t="s">
        <v>224</v>
      </c>
      <c r="E9031" t="s">
        <v>222</v>
      </c>
      <c r="F9031">
        <v>4592.43</v>
      </c>
      <c r="G9031">
        <v>0.12003999999999999</v>
      </c>
      <c r="H9031">
        <v>0.12003999999999999</v>
      </c>
      <c r="I9031" t="s">
        <v>235</v>
      </c>
      <c r="J9031" s="10">
        <v>45647.215277777781</v>
      </c>
    </row>
    <row r="9033" spans="1:10" x14ac:dyDescent="0.35">
      <c r="A9033" t="s">
        <v>236</v>
      </c>
      <c r="B9033">
        <v>1</v>
      </c>
      <c r="C9033" t="s">
        <v>379</v>
      </c>
      <c r="D9033" t="s">
        <v>221</v>
      </c>
      <c r="E9033" t="s">
        <v>222</v>
      </c>
      <c r="F9033">
        <v>0</v>
      </c>
      <c r="G9033">
        <v>0</v>
      </c>
      <c r="H9033">
        <v>0</v>
      </c>
      <c r="J9033" s="11">
        <v>0</v>
      </c>
    </row>
    <row r="9035" spans="1:10" x14ac:dyDescent="0.35">
      <c r="A9035" t="s">
        <v>236</v>
      </c>
      <c r="B9035">
        <v>2</v>
      </c>
      <c r="C9035" t="s">
        <v>379</v>
      </c>
      <c r="D9035" t="s">
        <v>224</v>
      </c>
      <c r="E9035" t="s">
        <v>222</v>
      </c>
      <c r="F9035">
        <v>5152.7299999999996</v>
      </c>
      <c r="G9035">
        <v>0.1356</v>
      </c>
      <c r="H9035">
        <v>0.1356</v>
      </c>
      <c r="I9035" t="s">
        <v>238</v>
      </c>
      <c r="J9035" s="10">
        <v>45647.222222222219</v>
      </c>
    </row>
    <row r="9037" spans="1:10" x14ac:dyDescent="0.35">
      <c r="A9037" t="s">
        <v>236</v>
      </c>
      <c r="B9037">
        <v>3</v>
      </c>
      <c r="C9037" t="s">
        <v>220</v>
      </c>
      <c r="D9037" t="s">
        <v>221</v>
      </c>
      <c r="E9037" t="s">
        <v>222</v>
      </c>
      <c r="F9037">
        <v>0</v>
      </c>
      <c r="G9037">
        <v>0</v>
      </c>
      <c r="H9037">
        <v>0</v>
      </c>
      <c r="J9037" s="11">
        <v>0</v>
      </c>
    </row>
    <row r="9039" spans="1:10" x14ac:dyDescent="0.35">
      <c r="A9039" t="s">
        <v>236</v>
      </c>
      <c r="B9039">
        <v>4</v>
      </c>
      <c r="C9039" t="s">
        <v>220</v>
      </c>
      <c r="D9039" t="s">
        <v>224</v>
      </c>
      <c r="E9039" t="s">
        <v>222</v>
      </c>
      <c r="F9039">
        <v>5147.5</v>
      </c>
      <c r="G9039">
        <v>0.13546</v>
      </c>
      <c r="H9039">
        <v>0.13546</v>
      </c>
      <c r="I9039" t="s">
        <v>238</v>
      </c>
      <c r="J9039" s="10">
        <v>45647.222222222219</v>
      </c>
    </row>
    <row r="9041" spans="1:10" x14ac:dyDescent="0.35">
      <c r="A9041" t="s">
        <v>239</v>
      </c>
      <c r="B9041">
        <v>1</v>
      </c>
      <c r="C9041" t="s">
        <v>379</v>
      </c>
      <c r="D9041" t="s">
        <v>221</v>
      </c>
      <c r="E9041" t="s">
        <v>222</v>
      </c>
      <c r="F9041">
        <v>0</v>
      </c>
      <c r="G9041">
        <v>0</v>
      </c>
      <c r="H9041">
        <v>0</v>
      </c>
      <c r="J9041" s="11">
        <v>0</v>
      </c>
    </row>
    <row r="9043" spans="1:10" x14ac:dyDescent="0.35">
      <c r="A9043" t="s">
        <v>239</v>
      </c>
      <c r="B9043">
        <v>2</v>
      </c>
      <c r="C9043" t="s">
        <v>379</v>
      </c>
      <c r="D9043" t="s">
        <v>224</v>
      </c>
      <c r="E9043" t="s">
        <v>222</v>
      </c>
      <c r="F9043">
        <v>2697.81</v>
      </c>
      <c r="G9043" s="12">
        <v>6.7699999999999996E-2</v>
      </c>
      <c r="H9043" s="12">
        <v>6.7699999999999996E-2</v>
      </c>
      <c r="I9043" t="s">
        <v>241</v>
      </c>
      <c r="J9043" s="10">
        <v>45647.215277777781</v>
      </c>
    </row>
    <row r="9045" spans="1:10" x14ac:dyDescent="0.35">
      <c r="A9045" t="s">
        <v>239</v>
      </c>
      <c r="B9045">
        <v>3</v>
      </c>
      <c r="C9045" t="s">
        <v>220</v>
      </c>
      <c r="D9045" t="s">
        <v>221</v>
      </c>
      <c r="E9045" t="s">
        <v>222</v>
      </c>
      <c r="F9045">
        <v>0</v>
      </c>
      <c r="G9045">
        <v>0</v>
      </c>
      <c r="H9045">
        <v>0</v>
      </c>
      <c r="J9045" s="11">
        <v>0</v>
      </c>
    </row>
    <row r="9047" spans="1:10" x14ac:dyDescent="0.35">
      <c r="A9047" t="s">
        <v>239</v>
      </c>
      <c r="B9047">
        <v>4</v>
      </c>
      <c r="C9047" t="s">
        <v>220</v>
      </c>
      <c r="D9047" t="s">
        <v>224</v>
      </c>
      <c r="E9047" t="s">
        <v>222</v>
      </c>
      <c r="F9047">
        <v>2692.95</v>
      </c>
      <c r="G9047" s="12">
        <v>6.7599999999999993E-2</v>
      </c>
      <c r="H9047" s="12">
        <v>6.7599999999999993E-2</v>
      </c>
      <c r="I9047" t="s">
        <v>241</v>
      </c>
      <c r="J9047" s="10">
        <v>45647.215277777781</v>
      </c>
    </row>
    <row r="9049" spans="1:10" x14ac:dyDescent="0.35">
      <c r="A9049" t="s">
        <v>242</v>
      </c>
      <c r="B9049">
        <v>1</v>
      </c>
      <c r="C9049" t="s">
        <v>379</v>
      </c>
      <c r="D9049" t="s">
        <v>221</v>
      </c>
      <c r="E9049" t="s">
        <v>222</v>
      </c>
      <c r="F9049">
        <v>0</v>
      </c>
      <c r="G9049">
        <v>0</v>
      </c>
      <c r="H9049">
        <v>0</v>
      </c>
      <c r="J9049" s="11">
        <v>0</v>
      </c>
    </row>
    <row r="9051" spans="1:10" x14ac:dyDescent="0.35">
      <c r="A9051" t="s">
        <v>242</v>
      </c>
      <c r="B9051">
        <v>2</v>
      </c>
      <c r="C9051" t="s">
        <v>379</v>
      </c>
      <c r="D9051" t="s">
        <v>224</v>
      </c>
      <c r="E9051" t="s">
        <v>222</v>
      </c>
      <c r="F9051">
        <v>2294.96</v>
      </c>
      <c r="G9051" s="12">
        <v>5.5100000000000003E-2</v>
      </c>
      <c r="H9051" s="12">
        <v>5.5100000000000003E-2</v>
      </c>
      <c r="I9051" t="s">
        <v>244</v>
      </c>
      <c r="J9051" s="10">
        <v>45647.215277777781</v>
      </c>
    </row>
    <row r="9053" spans="1:10" x14ac:dyDescent="0.35">
      <c r="A9053" t="s">
        <v>242</v>
      </c>
      <c r="B9053">
        <v>3</v>
      </c>
      <c r="C9053" t="s">
        <v>220</v>
      </c>
      <c r="D9053" t="s">
        <v>221</v>
      </c>
      <c r="E9053" t="s">
        <v>222</v>
      </c>
      <c r="F9053">
        <v>0</v>
      </c>
      <c r="G9053">
        <v>0</v>
      </c>
      <c r="H9053">
        <v>0</v>
      </c>
      <c r="J9053" s="11">
        <v>0</v>
      </c>
    </row>
    <row r="9055" spans="1:10" x14ac:dyDescent="0.35">
      <c r="A9055" t="s">
        <v>242</v>
      </c>
      <c r="B9055">
        <v>4</v>
      </c>
      <c r="C9055" t="s">
        <v>220</v>
      </c>
      <c r="D9055" t="s">
        <v>224</v>
      </c>
      <c r="E9055" t="s">
        <v>222</v>
      </c>
      <c r="F9055">
        <v>2289.88</v>
      </c>
      <c r="G9055" s="12">
        <v>5.5E-2</v>
      </c>
      <c r="H9055" s="12">
        <v>5.5E-2</v>
      </c>
      <c r="I9055" t="s">
        <v>244</v>
      </c>
      <c r="J9055" s="10">
        <v>45647.215277777781</v>
      </c>
    </row>
    <row r="9057" spans="1:10" x14ac:dyDescent="0.35">
      <c r="A9057" t="s">
        <v>245</v>
      </c>
      <c r="B9057">
        <v>1</v>
      </c>
      <c r="C9057" t="s">
        <v>379</v>
      </c>
      <c r="D9057" t="s">
        <v>221</v>
      </c>
      <c r="E9057" t="s">
        <v>222</v>
      </c>
      <c r="F9057">
        <v>0</v>
      </c>
      <c r="G9057">
        <v>0</v>
      </c>
      <c r="H9057">
        <v>0</v>
      </c>
      <c r="J9057" s="11">
        <v>0</v>
      </c>
    </row>
    <row r="9059" spans="1:10" x14ac:dyDescent="0.35">
      <c r="A9059" t="s">
        <v>245</v>
      </c>
      <c r="B9059">
        <v>2</v>
      </c>
      <c r="C9059" t="s">
        <v>379</v>
      </c>
      <c r="D9059" t="s">
        <v>224</v>
      </c>
      <c r="E9059" t="s">
        <v>222</v>
      </c>
      <c r="F9059">
        <v>2654.94</v>
      </c>
      <c r="G9059" s="12">
        <v>6.3799999999999996E-2</v>
      </c>
      <c r="H9059" s="12">
        <v>6.3799999999999996E-2</v>
      </c>
      <c r="I9059" t="s">
        <v>247</v>
      </c>
      <c r="J9059" s="10">
        <v>45647.215277777781</v>
      </c>
    </row>
    <row r="9061" spans="1:10" x14ac:dyDescent="0.35">
      <c r="A9061" t="s">
        <v>245</v>
      </c>
      <c r="B9061">
        <v>3</v>
      </c>
      <c r="C9061" t="s">
        <v>220</v>
      </c>
      <c r="D9061" t="s">
        <v>221</v>
      </c>
      <c r="E9061" t="s">
        <v>222</v>
      </c>
      <c r="F9061">
        <v>0</v>
      </c>
      <c r="G9061">
        <v>0</v>
      </c>
      <c r="H9061">
        <v>0</v>
      </c>
      <c r="J9061" s="11">
        <v>0</v>
      </c>
    </row>
    <row r="9063" spans="1:10" x14ac:dyDescent="0.35">
      <c r="A9063" t="s">
        <v>245</v>
      </c>
      <c r="B9063">
        <v>4</v>
      </c>
      <c r="C9063" t="s">
        <v>220</v>
      </c>
      <c r="D9063" t="s">
        <v>224</v>
      </c>
      <c r="E9063" t="s">
        <v>222</v>
      </c>
      <c r="F9063">
        <v>2649.77</v>
      </c>
      <c r="G9063" s="12">
        <v>6.3700000000000007E-2</v>
      </c>
      <c r="H9063" s="12">
        <v>6.3700000000000007E-2</v>
      </c>
      <c r="I9063" t="s">
        <v>247</v>
      </c>
      <c r="J9063" s="10">
        <v>45647.215277777781</v>
      </c>
    </row>
    <row r="9065" spans="1:10" x14ac:dyDescent="0.35">
      <c r="A9065" t="s">
        <v>248</v>
      </c>
      <c r="B9065">
        <v>1</v>
      </c>
      <c r="C9065" t="s">
        <v>379</v>
      </c>
      <c r="D9065" t="s">
        <v>221</v>
      </c>
      <c r="E9065" t="s">
        <v>222</v>
      </c>
      <c r="F9065">
        <v>0</v>
      </c>
      <c r="G9065">
        <v>0</v>
      </c>
      <c r="H9065">
        <v>0</v>
      </c>
      <c r="J9065" s="11">
        <v>0</v>
      </c>
    </row>
    <row r="9067" spans="1:10" x14ac:dyDescent="0.35">
      <c r="A9067" t="s">
        <v>248</v>
      </c>
      <c r="B9067">
        <v>2</v>
      </c>
      <c r="C9067" t="s">
        <v>379</v>
      </c>
      <c r="D9067" t="s">
        <v>224</v>
      </c>
      <c r="E9067" t="s">
        <v>222</v>
      </c>
      <c r="F9067">
        <v>5759.41</v>
      </c>
      <c r="G9067">
        <v>0.15909000000000001</v>
      </c>
      <c r="H9067">
        <v>0.15909000000000001</v>
      </c>
      <c r="I9067" t="s">
        <v>250</v>
      </c>
      <c r="J9067" s="10">
        <v>45312.333333333336</v>
      </c>
    </row>
    <row r="9069" spans="1:10" x14ac:dyDescent="0.35">
      <c r="A9069" t="s">
        <v>248</v>
      </c>
      <c r="B9069">
        <v>3</v>
      </c>
      <c r="C9069" t="s">
        <v>220</v>
      </c>
      <c r="D9069" t="s">
        <v>221</v>
      </c>
      <c r="E9069" t="s">
        <v>222</v>
      </c>
      <c r="F9069">
        <v>0</v>
      </c>
      <c r="G9069">
        <v>0</v>
      </c>
      <c r="H9069">
        <v>0</v>
      </c>
      <c r="J9069" s="11">
        <v>0</v>
      </c>
    </row>
    <row r="9071" spans="1:10" x14ac:dyDescent="0.35">
      <c r="A9071" t="s">
        <v>248</v>
      </c>
      <c r="B9071">
        <v>4</v>
      </c>
      <c r="C9071" t="s">
        <v>220</v>
      </c>
      <c r="D9071" t="s">
        <v>224</v>
      </c>
      <c r="E9071" t="s">
        <v>222</v>
      </c>
      <c r="F9071">
        <v>5755.75</v>
      </c>
      <c r="G9071">
        <v>0.15898999999999999</v>
      </c>
      <c r="H9071">
        <v>0.15898999999999999</v>
      </c>
      <c r="I9071" t="s">
        <v>250</v>
      </c>
      <c r="J9071" s="10">
        <v>45312.333333333336</v>
      </c>
    </row>
    <row r="9073" spans="1:10" x14ac:dyDescent="0.35">
      <c r="A9073" t="s">
        <v>251</v>
      </c>
      <c r="B9073">
        <v>1</v>
      </c>
      <c r="C9073" t="s">
        <v>379</v>
      </c>
      <c r="D9073" t="s">
        <v>221</v>
      </c>
      <c r="E9073" t="s">
        <v>222</v>
      </c>
      <c r="F9073">
        <v>0</v>
      </c>
      <c r="G9073">
        <v>0</v>
      </c>
      <c r="H9073">
        <v>0</v>
      </c>
      <c r="J9073" s="11">
        <v>0</v>
      </c>
    </row>
    <row r="9075" spans="1:10" x14ac:dyDescent="0.35">
      <c r="A9075" t="s">
        <v>251</v>
      </c>
      <c r="B9075">
        <v>2</v>
      </c>
      <c r="C9075" t="s">
        <v>379</v>
      </c>
      <c r="D9075" t="s">
        <v>224</v>
      </c>
      <c r="E9075" t="s">
        <v>222</v>
      </c>
      <c r="F9075">
        <v>5223.16</v>
      </c>
      <c r="G9075">
        <v>0.14818000000000001</v>
      </c>
      <c r="H9075">
        <v>0.14818000000000001</v>
      </c>
      <c r="I9075" t="s">
        <v>253</v>
      </c>
      <c r="J9075" s="10">
        <v>45647.215277777781</v>
      </c>
    </row>
    <row r="9077" spans="1:10" x14ac:dyDescent="0.35">
      <c r="A9077" t="s">
        <v>251</v>
      </c>
      <c r="B9077">
        <v>3</v>
      </c>
      <c r="C9077" t="s">
        <v>220</v>
      </c>
      <c r="D9077" t="s">
        <v>221</v>
      </c>
      <c r="E9077" t="s">
        <v>222</v>
      </c>
      <c r="F9077">
        <v>0</v>
      </c>
      <c r="G9077">
        <v>0</v>
      </c>
      <c r="H9077">
        <v>0</v>
      </c>
      <c r="J9077" s="11">
        <v>0</v>
      </c>
    </row>
    <row r="9079" spans="1:10" x14ac:dyDescent="0.35">
      <c r="A9079" t="s">
        <v>251</v>
      </c>
      <c r="B9079">
        <v>4</v>
      </c>
      <c r="C9079" t="s">
        <v>220</v>
      </c>
      <c r="D9079" t="s">
        <v>224</v>
      </c>
      <c r="E9079" t="s">
        <v>222</v>
      </c>
      <c r="F9079">
        <v>5217.4399999999996</v>
      </c>
      <c r="G9079">
        <v>0.14802000000000001</v>
      </c>
      <c r="H9079">
        <v>0.14802000000000001</v>
      </c>
      <c r="I9079" t="s">
        <v>253</v>
      </c>
      <c r="J9079" s="10">
        <v>45647.215277777781</v>
      </c>
    </row>
    <row r="9081" spans="1:10" x14ac:dyDescent="0.35">
      <c r="A9081" t="s">
        <v>254</v>
      </c>
      <c r="B9081">
        <v>1</v>
      </c>
      <c r="C9081" t="s">
        <v>379</v>
      </c>
      <c r="D9081" t="s">
        <v>221</v>
      </c>
      <c r="E9081" t="s">
        <v>222</v>
      </c>
      <c r="F9081">
        <v>0</v>
      </c>
      <c r="G9081">
        <v>0</v>
      </c>
      <c r="H9081">
        <v>0</v>
      </c>
      <c r="J9081" s="11">
        <v>0</v>
      </c>
    </row>
    <row r="9083" spans="1:10" x14ac:dyDescent="0.35">
      <c r="A9083" t="s">
        <v>254</v>
      </c>
      <c r="B9083">
        <v>2</v>
      </c>
      <c r="C9083" t="s">
        <v>379</v>
      </c>
      <c r="D9083" t="s">
        <v>224</v>
      </c>
      <c r="E9083" t="s">
        <v>222</v>
      </c>
      <c r="F9083">
        <v>7898.8</v>
      </c>
      <c r="G9083">
        <v>0.21967999999999999</v>
      </c>
      <c r="H9083">
        <v>0.21967999999999999</v>
      </c>
      <c r="I9083" t="s">
        <v>256</v>
      </c>
      <c r="J9083" s="10">
        <v>45647.333333333336</v>
      </c>
    </row>
    <row r="9085" spans="1:10" x14ac:dyDescent="0.35">
      <c r="A9085" t="s">
        <v>254</v>
      </c>
      <c r="B9085">
        <v>3</v>
      </c>
      <c r="C9085" t="s">
        <v>220</v>
      </c>
      <c r="D9085" t="s">
        <v>221</v>
      </c>
      <c r="E9085" t="s">
        <v>222</v>
      </c>
      <c r="F9085">
        <v>0</v>
      </c>
      <c r="G9085">
        <v>0</v>
      </c>
      <c r="H9085">
        <v>0</v>
      </c>
      <c r="J9085" s="11">
        <v>0</v>
      </c>
    </row>
    <row r="9087" spans="1:10" x14ac:dyDescent="0.35">
      <c r="A9087" t="s">
        <v>254</v>
      </c>
      <c r="B9087">
        <v>4</v>
      </c>
      <c r="C9087" t="s">
        <v>220</v>
      </c>
      <c r="D9087" t="s">
        <v>224</v>
      </c>
      <c r="E9087" t="s">
        <v>222</v>
      </c>
      <c r="F9087">
        <v>7893.59</v>
      </c>
      <c r="G9087">
        <v>0.21954000000000001</v>
      </c>
      <c r="H9087">
        <v>0.21954000000000001</v>
      </c>
      <c r="I9087" t="s">
        <v>256</v>
      </c>
      <c r="J9087" s="10">
        <v>45647.333333333336</v>
      </c>
    </row>
    <row r="9089" spans="1:10" x14ac:dyDescent="0.35">
      <c r="A9089" t="s">
        <v>257</v>
      </c>
      <c r="B9089">
        <v>1</v>
      </c>
      <c r="C9089" t="s">
        <v>379</v>
      </c>
      <c r="D9089" t="s">
        <v>221</v>
      </c>
      <c r="E9089" t="s">
        <v>222</v>
      </c>
      <c r="F9089">
        <v>0</v>
      </c>
      <c r="G9089">
        <v>0</v>
      </c>
      <c r="H9089">
        <v>0</v>
      </c>
      <c r="J9089" s="11">
        <v>0</v>
      </c>
    </row>
    <row r="9091" spans="1:10" x14ac:dyDescent="0.35">
      <c r="A9091" t="s">
        <v>257</v>
      </c>
      <c r="B9091">
        <v>2</v>
      </c>
      <c r="C9091" t="s">
        <v>379</v>
      </c>
      <c r="D9091" t="s">
        <v>224</v>
      </c>
      <c r="E9091" t="s">
        <v>222</v>
      </c>
      <c r="F9091">
        <v>6372.52</v>
      </c>
      <c r="G9091">
        <v>0.17566999999999999</v>
      </c>
      <c r="H9091">
        <v>0.17566999999999999</v>
      </c>
      <c r="I9091" t="s">
        <v>259</v>
      </c>
      <c r="J9091" s="10">
        <v>45312.222222222219</v>
      </c>
    </row>
    <row r="9093" spans="1:10" x14ac:dyDescent="0.35">
      <c r="A9093" t="s">
        <v>257</v>
      </c>
      <c r="B9093">
        <v>3</v>
      </c>
      <c r="C9093" t="s">
        <v>220</v>
      </c>
      <c r="D9093" t="s">
        <v>221</v>
      </c>
      <c r="E9093" t="s">
        <v>222</v>
      </c>
      <c r="F9093">
        <v>0</v>
      </c>
      <c r="G9093">
        <v>0</v>
      </c>
      <c r="H9093">
        <v>0</v>
      </c>
      <c r="J9093" s="11">
        <v>0</v>
      </c>
    </row>
    <row r="9095" spans="1:10" x14ac:dyDescent="0.35">
      <c r="A9095" t="s">
        <v>257</v>
      </c>
      <c r="B9095">
        <v>4</v>
      </c>
      <c r="C9095" t="s">
        <v>220</v>
      </c>
      <c r="D9095" t="s">
        <v>224</v>
      </c>
      <c r="E9095" t="s">
        <v>222</v>
      </c>
      <c r="F9095">
        <v>6377.57</v>
      </c>
      <c r="G9095">
        <v>0.17580999999999999</v>
      </c>
      <c r="H9095">
        <v>0.17580999999999999</v>
      </c>
      <c r="I9095" t="s">
        <v>259</v>
      </c>
      <c r="J9095" s="10">
        <v>45312.222222222219</v>
      </c>
    </row>
    <row r="9097" spans="1:10" x14ac:dyDescent="0.35">
      <c r="A9097" t="s">
        <v>260</v>
      </c>
      <c r="B9097">
        <v>1</v>
      </c>
      <c r="C9097" t="s">
        <v>379</v>
      </c>
      <c r="D9097" t="s">
        <v>221</v>
      </c>
      <c r="E9097" t="s">
        <v>222</v>
      </c>
      <c r="F9097">
        <v>0</v>
      </c>
      <c r="G9097">
        <v>0</v>
      </c>
      <c r="H9097">
        <v>0</v>
      </c>
      <c r="J9097" s="11">
        <v>0</v>
      </c>
    </row>
    <row r="9099" spans="1:10" x14ac:dyDescent="0.35">
      <c r="A9099" t="s">
        <v>260</v>
      </c>
      <c r="B9099">
        <v>2</v>
      </c>
      <c r="C9099" t="s">
        <v>379</v>
      </c>
      <c r="D9099" t="s">
        <v>224</v>
      </c>
      <c r="E9099" t="s">
        <v>222</v>
      </c>
      <c r="F9099">
        <v>6129.53</v>
      </c>
      <c r="G9099">
        <v>0.17080999999999999</v>
      </c>
      <c r="H9099">
        <v>0.17080999999999999</v>
      </c>
      <c r="I9099" t="s">
        <v>262</v>
      </c>
      <c r="J9099" s="10">
        <v>45647.215277777781</v>
      </c>
    </row>
    <row r="9101" spans="1:10" x14ac:dyDescent="0.35">
      <c r="A9101" t="s">
        <v>260</v>
      </c>
      <c r="B9101">
        <v>3</v>
      </c>
      <c r="C9101" t="s">
        <v>220</v>
      </c>
      <c r="D9101" t="s">
        <v>221</v>
      </c>
      <c r="E9101" t="s">
        <v>222</v>
      </c>
      <c r="F9101">
        <v>0</v>
      </c>
      <c r="G9101">
        <v>0</v>
      </c>
      <c r="H9101">
        <v>0</v>
      </c>
      <c r="J9101" s="11">
        <v>0</v>
      </c>
    </row>
    <row r="9103" spans="1:10" x14ac:dyDescent="0.35">
      <c r="A9103" t="s">
        <v>260</v>
      </c>
      <c r="B9103">
        <v>4</v>
      </c>
      <c r="C9103" t="s">
        <v>220</v>
      </c>
      <c r="D9103" t="s">
        <v>224</v>
      </c>
      <c r="E9103" t="s">
        <v>222</v>
      </c>
      <c r="F9103">
        <v>6122.71</v>
      </c>
      <c r="G9103">
        <v>0.17061999999999999</v>
      </c>
      <c r="H9103">
        <v>0.17061999999999999</v>
      </c>
      <c r="I9103" t="s">
        <v>262</v>
      </c>
      <c r="J9103" s="10">
        <v>45647.215277777781</v>
      </c>
    </row>
    <row r="9105" spans="1:10" x14ac:dyDescent="0.35">
      <c r="A9105" t="s">
        <v>263</v>
      </c>
      <c r="B9105">
        <v>1</v>
      </c>
      <c r="C9105" t="s">
        <v>379</v>
      </c>
      <c r="D9105" t="s">
        <v>221</v>
      </c>
      <c r="E9105" t="s">
        <v>222</v>
      </c>
      <c r="F9105">
        <v>0</v>
      </c>
      <c r="G9105">
        <v>0</v>
      </c>
      <c r="H9105">
        <v>0</v>
      </c>
      <c r="J9105" s="11">
        <v>0</v>
      </c>
    </row>
    <row r="9107" spans="1:10" x14ac:dyDescent="0.35">
      <c r="A9107" t="s">
        <v>263</v>
      </c>
      <c r="B9107">
        <v>2</v>
      </c>
      <c r="C9107" t="s">
        <v>379</v>
      </c>
      <c r="D9107" t="s">
        <v>224</v>
      </c>
      <c r="E9107" t="s">
        <v>222</v>
      </c>
      <c r="F9107">
        <v>7537.4</v>
      </c>
      <c r="G9107">
        <v>0.24293000000000001</v>
      </c>
      <c r="H9107">
        <v>0.24293000000000001</v>
      </c>
      <c r="I9107" t="s">
        <v>265</v>
      </c>
      <c r="J9107" s="10">
        <v>45647.215277777781</v>
      </c>
    </row>
    <row r="9109" spans="1:10" x14ac:dyDescent="0.35">
      <c r="A9109" t="s">
        <v>263</v>
      </c>
      <c r="B9109">
        <v>3</v>
      </c>
      <c r="C9109" t="s">
        <v>220</v>
      </c>
      <c r="D9109" t="s">
        <v>221</v>
      </c>
      <c r="E9109" t="s">
        <v>222</v>
      </c>
      <c r="F9109">
        <v>0</v>
      </c>
      <c r="G9109">
        <v>0</v>
      </c>
      <c r="H9109">
        <v>0</v>
      </c>
      <c r="J9109" s="11">
        <v>0</v>
      </c>
    </row>
    <row r="9111" spans="1:10" x14ac:dyDescent="0.35">
      <c r="A9111" t="s">
        <v>263</v>
      </c>
      <c r="B9111">
        <v>4</v>
      </c>
      <c r="C9111" t="s">
        <v>220</v>
      </c>
      <c r="D9111" t="s">
        <v>224</v>
      </c>
      <c r="E9111" t="s">
        <v>222</v>
      </c>
      <c r="F9111">
        <v>7532.51</v>
      </c>
      <c r="G9111">
        <v>0.24277000000000001</v>
      </c>
      <c r="H9111">
        <v>0.24277000000000001</v>
      </c>
      <c r="I9111" t="s">
        <v>265</v>
      </c>
      <c r="J9111" s="10">
        <v>45647.215277777781</v>
      </c>
    </row>
    <row r="9113" spans="1:10" x14ac:dyDescent="0.35">
      <c r="A9113" t="s">
        <v>266</v>
      </c>
      <c r="B9113">
        <v>1</v>
      </c>
      <c r="C9113" t="s">
        <v>379</v>
      </c>
      <c r="D9113" t="s">
        <v>221</v>
      </c>
      <c r="E9113" t="s">
        <v>222</v>
      </c>
      <c r="F9113">
        <v>0</v>
      </c>
      <c r="G9113">
        <v>0</v>
      </c>
      <c r="H9113">
        <v>0</v>
      </c>
      <c r="J9113" s="11">
        <v>0</v>
      </c>
    </row>
    <row r="9115" spans="1:10" x14ac:dyDescent="0.35">
      <c r="A9115" t="s">
        <v>266</v>
      </c>
      <c r="B9115">
        <v>2</v>
      </c>
      <c r="C9115" t="s">
        <v>379</v>
      </c>
      <c r="D9115" t="s">
        <v>224</v>
      </c>
      <c r="E9115" t="s">
        <v>222</v>
      </c>
      <c r="F9115">
        <v>6496.97</v>
      </c>
      <c r="G9115">
        <v>0.18523000000000001</v>
      </c>
      <c r="H9115">
        <v>0.18523000000000001</v>
      </c>
      <c r="I9115" t="s">
        <v>268</v>
      </c>
      <c r="J9115" s="10">
        <v>45312.333333333336</v>
      </c>
    </row>
    <row r="9117" spans="1:10" x14ac:dyDescent="0.35">
      <c r="A9117" t="s">
        <v>266</v>
      </c>
      <c r="B9117">
        <v>3</v>
      </c>
      <c r="C9117" t="s">
        <v>220</v>
      </c>
      <c r="D9117" t="s">
        <v>221</v>
      </c>
      <c r="E9117" t="s">
        <v>222</v>
      </c>
      <c r="F9117">
        <v>0</v>
      </c>
      <c r="G9117">
        <v>0</v>
      </c>
      <c r="H9117">
        <v>0</v>
      </c>
      <c r="J9117" s="11">
        <v>0</v>
      </c>
    </row>
    <row r="9119" spans="1:10" x14ac:dyDescent="0.35">
      <c r="A9119" t="s">
        <v>266</v>
      </c>
      <c r="B9119">
        <v>4</v>
      </c>
      <c r="C9119" t="s">
        <v>220</v>
      </c>
      <c r="D9119" t="s">
        <v>224</v>
      </c>
      <c r="E9119" t="s">
        <v>222</v>
      </c>
      <c r="F9119">
        <v>6494.09</v>
      </c>
      <c r="G9119">
        <v>0.18515000000000001</v>
      </c>
      <c r="H9119">
        <v>0.18515000000000001</v>
      </c>
      <c r="I9119" t="s">
        <v>268</v>
      </c>
      <c r="J9119" s="10">
        <v>45312.333333333336</v>
      </c>
    </row>
    <row r="9121" spans="1:10" x14ac:dyDescent="0.35">
      <c r="A9121" t="s">
        <v>269</v>
      </c>
      <c r="B9121">
        <v>1</v>
      </c>
      <c r="C9121" t="s">
        <v>379</v>
      </c>
      <c r="D9121" t="s">
        <v>221</v>
      </c>
      <c r="E9121" t="s">
        <v>222</v>
      </c>
      <c r="F9121">
        <v>0</v>
      </c>
      <c r="G9121">
        <v>0</v>
      </c>
      <c r="H9121">
        <v>0</v>
      </c>
      <c r="J9121" s="11">
        <v>0</v>
      </c>
    </row>
    <row r="9123" spans="1:10" x14ac:dyDescent="0.35">
      <c r="A9123" t="s">
        <v>269</v>
      </c>
      <c r="B9123">
        <v>2</v>
      </c>
      <c r="C9123" t="s">
        <v>379</v>
      </c>
      <c r="D9123" t="s">
        <v>224</v>
      </c>
      <c r="E9123" t="s">
        <v>222</v>
      </c>
      <c r="F9123">
        <v>6835.19</v>
      </c>
      <c r="G9123">
        <v>0.18489</v>
      </c>
      <c r="H9123">
        <v>0.18489</v>
      </c>
      <c r="I9123" t="s">
        <v>271</v>
      </c>
      <c r="J9123" s="10">
        <v>45312.743055555555</v>
      </c>
    </row>
    <row r="9125" spans="1:10" x14ac:dyDescent="0.35">
      <c r="A9125" t="s">
        <v>269</v>
      </c>
      <c r="B9125">
        <v>3</v>
      </c>
      <c r="C9125" t="s">
        <v>220</v>
      </c>
      <c r="D9125" t="s">
        <v>221</v>
      </c>
      <c r="E9125" t="s">
        <v>222</v>
      </c>
      <c r="F9125">
        <v>0</v>
      </c>
      <c r="G9125">
        <v>0</v>
      </c>
      <c r="H9125">
        <v>0</v>
      </c>
      <c r="J9125" s="11">
        <v>0</v>
      </c>
    </row>
    <row r="9127" spans="1:10" x14ac:dyDescent="0.35">
      <c r="A9127" t="s">
        <v>269</v>
      </c>
      <c r="B9127">
        <v>4</v>
      </c>
      <c r="C9127" t="s">
        <v>220</v>
      </c>
      <c r="D9127" t="s">
        <v>224</v>
      </c>
      <c r="E9127" t="s">
        <v>222</v>
      </c>
      <c r="F9127">
        <v>6828.3</v>
      </c>
      <c r="G9127">
        <v>0.1847</v>
      </c>
      <c r="H9127">
        <v>0.1847</v>
      </c>
      <c r="I9127" t="s">
        <v>271</v>
      </c>
      <c r="J9127" s="10">
        <v>45312.743055555555</v>
      </c>
    </row>
    <row r="9129" spans="1:10" x14ac:dyDescent="0.35">
      <c r="A9129" t="s">
        <v>393</v>
      </c>
      <c r="B9129" t="s">
        <v>394</v>
      </c>
      <c r="C9129" t="s">
        <v>386</v>
      </c>
    </row>
    <row r="9131" spans="1:10" x14ac:dyDescent="0.35">
      <c r="A9131" t="s">
        <v>209</v>
      </c>
    </row>
    <row r="9133" spans="1:10" x14ac:dyDescent="0.35">
      <c r="A9133" t="s">
        <v>210</v>
      </c>
      <c r="C9133" t="s">
        <v>211</v>
      </c>
      <c r="D9133" t="s">
        <v>212</v>
      </c>
      <c r="E9133" t="s">
        <v>213</v>
      </c>
      <c r="F9133" t="s">
        <v>214</v>
      </c>
      <c r="G9133" t="s">
        <v>215</v>
      </c>
      <c r="H9133" t="s">
        <v>216</v>
      </c>
      <c r="I9133" t="s">
        <v>217</v>
      </c>
      <c r="J9133" t="s">
        <v>218</v>
      </c>
    </row>
    <row r="9135" spans="1:10" x14ac:dyDescent="0.35">
      <c r="A9135" t="s">
        <v>219</v>
      </c>
      <c r="B9135">
        <v>1</v>
      </c>
      <c r="C9135" t="s">
        <v>304</v>
      </c>
      <c r="D9135" t="s">
        <v>221</v>
      </c>
      <c r="E9135" t="s">
        <v>222</v>
      </c>
      <c r="F9135">
        <v>0</v>
      </c>
      <c r="G9135">
        <v>0</v>
      </c>
      <c r="H9135">
        <v>0</v>
      </c>
      <c r="J9135" s="11">
        <v>0</v>
      </c>
    </row>
    <row r="9137" spans="1:10" x14ac:dyDescent="0.35">
      <c r="A9137" t="s">
        <v>219</v>
      </c>
      <c r="B9137">
        <v>2</v>
      </c>
      <c r="C9137" t="s">
        <v>304</v>
      </c>
      <c r="D9137" t="s">
        <v>224</v>
      </c>
      <c r="E9137" t="s">
        <v>222</v>
      </c>
      <c r="F9137">
        <v>1864.88</v>
      </c>
      <c r="G9137" s="12">
        <v>4.48E-2</v>
      </c>
      <c r="H9137" s="12">
        <v>4.48E-2</v>
      </c>
      <c r="I9137" t="s">
        <v>225</v>
      </c>
      <c r="J9137" s="10">
        <v>45647.17083333333</v>
      </c>
    </row>
    <row r="9139" spans="1:10" x14ac:dyDescent="0.35">
      <c r="A9139" t="s">
        <v>219</v>
      </c>
      <c r="B9139">
        <v>3</v>
      </c>
      <c r="C9139" t="s">
        <v>305</v>
      </c>
      <c r="D9139" t="s">
        <v>221</v>
      </c>
      <c r="E9139" t="s">
        <v>222</v>
      </c>
      <c r="F9139">
        <v>0</v>
      </c>
      <c r="G9139">
        <v>0</v>
      </c>
      <c r="H9139">
        <v>0</v>
      </c>
      <c r="J9139" s="11">
        <v>0</v>
      </c>
    </row>
    <row r="9141" spans="1:10" x14ac:dyDescent="0.35">
      <c r="A9141" t="s">
        <v>219</v>
      </c>
      <c r="B9141">
        <v>4</v>
      </c>
      <c r="C9141" t="s">
        <v>305</v>
      </c>
      <c r="D9141" t="s">
        <v>224</v>
      </c>
      <c r="E9141" t="s">
        <v>222</v>
      </c>
      <c r="F9141">
        <v>3169.2</v>
      </c>
      <c r="G9141" s="12">
        <v>7.6200000000000004E-2</v>
      </c>
      <c r="H9141" s="12">
        <v>7.6200000000000004E-2</v>
      </c>
      <c r="I9141" t="s">
        <v>225</v>
      </c>
      <c r="J9141" s="10">
        <v>45647.17083333333</v>
      </c>
    </row>
    <row r="9143" spans="1:10" x14ac:dyDescent="0.35">
      <c r="A9143" t="s">
        <v>219</v>
      </c>
      <c r="B9143">
        <v>5</v>
      </c>
      <c r="C9143" t="s">
        <v>306</v>
      </c>
      <c r="D9143" t="s">
        <v>221</v>
      </c>
      <c r="E9143" t="s">
        <v>222</v>
      </c>
      <c r="F9143">
        <v>0</v>
      </c>
      <c r="G9143">
        <v>0</v>
      </c>
      <c r="H9143">
        <v>0</v>
      </c>
      <c r="J9143" s="11">
        <v>0</v>
      </c>
    </row>
    <row r="9145" spans="1:10" x14ac:dyDescent="0.35">
      <c r="A9145" t="s">
        <v>219</v>
      </c>
      <c r="B9145">
        <v>6</v>
      </c>
      <c r="C9145" t="s">
        <v>306</v>
      </c>
      <c r="D9145" t="s">
        <v>224</v>
      </c>
      <c r="E9145" t="s">
        <v>222</v>
      </c>
      <c r="F9145">
        <v>1211.3800000000001</v>
      </c>
      <c r="G9145" s="12">
        <v>2.9100000000000001E-2</v>
      </c>
      <c r="H9145" s="12">
        <v>2.9100000000000001E-2</v>
      </c>
      <c r="I9145" t="s">
        <v>225</v>
      </c>
      <c r="J9145" s="10">
        <v>45647.166666666664</v>
      </c>
    </row>
    <row r="9147" spans="1:10" x14ac:dyDescent="0.35">
      <c r="A9147" t="s">
        <v>219</v>
      </c>
      <c r="B9147">
        <v>7</v>
      </c>
      <c r="C9147" t="s">
        <v>307</v>
      </c>
      <c r="D9147" t="s">
        <v>221</v>
      </c>
      <c r="E9147" t="s">
        <v>222</v>
      </c>
      <c r="F9147">
        <v>0</v>
      </c>
      <c r="G9147">
        <v>0</v>
      </c>
      <c r="H9147">
        <v>0</v>
      </c>
      <c r="J9147" s="11">
        <v>0</v>
      </c>
    </row>
    <row r="9149" spans="1:10" x14ac:dyDescent="0.35">
      <c r="A9149" t="s">
        <v>219</v>
      </c>
      <c r="B9149">
        <v>8</v>
      </c>
      <c r="C9149" t="s">
        <v>307</v>
      </c>
      <c r="D9149" t="s">
        <v>224</v>
      </c>
      <c r="E9149" t="s">
        <v>222</v>
      </c>
      <c r="F9149">
        <v>2327.8200000000002</v>
      </c>
      <c r="G9149" s="12">
        <v>5.6000000000000001E-2</v>
      </c>
      <c r="H9149" s="12">
        <v>5.6000000000000001E-2</v>
      </c>
      <c r="I9149" t="s">
        <v>225</v>
      </c>
      <c r="J9149" s="10">
        <v>45647.175000000003</v>
      </c>
    </row>
    <row r="9151" spans="1:10" x14ac:dyDescent="0.35">
      <c r="A9151" t="s">
        <v>219</v>
      </c>
      <c r="B9151">
        <v>9</v>
      </c>
      <c r="C9151" t="s">
        <v>308</v>
      </c>
      <c r="D9151" t="s">
        <v>221</v>
      </c>
      <c r="E9151" t="s">
        <v>222</v>
      </c>
      <c r="F9151">
        <v>0</v>
      </c>
      <c r="G9151">
        <v>0</v>
      </c>
      <c r="H9151">
        <v>0</v>
      </c>
      <c r="J9151" s="11">
        <v>0</v>
      </c>
    </row>
    <row r="9153" spans="1:10" x14ac:dyDescent="0.35">
      <c r="A9153" t="s">
        <v>219</v>
      </c>
      <c r="B9153">
        <v>10</v>
      </c>
      <c r="C9153" t="s">
        <v>308</v>
      </c>
      <c r="D9153" t="s">
        <v>224</v>
      </c>
      <c r="E9153" t="s">
        <v>222</v>
      </c>
      <c r="F9153">
        <v>1923.51</v>
      </c>
      <c r="G9153" s="12">
        <v>4.6199999999999998E-2</v>
      </c>
      <c r="H9153" s="12">
        <v>4.6199999999999998E-2</v>
      </c>
      <c r="I9153" t="s">
        <v>225</v>
      </c>
      <c r="J9153" s="10">
        <v>45647.17083333333</v>
      </c>
    </row>
    <row r="9155" spans="1:10" x14ac:dyDescent="0.35">
      <c r="A9155" t="s">
        <v>219</v>
      </c>
      <c r="B9155">
        <v>11</v>
      </c>
      <c r="C9155" t="s">
        <v>309</v>
      </c>
      <c r="D9155" t="s">
        <v>221</v>
      </c>
      <c r="E9155" t="s">
        <v>222</v>
      </c>
      <c r="F9155">
        <v>0</v>
      </c>
      <c r="G9155">
        <v>0</v>
      </c>
      <c r="H9155">
        <v>0</v>
      </c>
      <c r="J9155" s="11">
        <v>0</v>
      </c>
    </row>
    <row r="9157" spans="1:10" x14ac:dyDescent="0.35">
      <c r="A9157" t="s">
        <v>219</v>
      </c>
      <c r="B9157">
        <v>12</v>
      </c>
      <c r="C9157" t="s">
        <v>309</v>
      </c>
      <c r="D9157" t="s">
        <v>224</v>
      </c>
      <c r="E9157" t="s">
        <v>222</v>
      </c>
      <c r="F9157">
        <v>3252.56</v>
      </c>
      <c r="G9157" s="12">
        <v>7.8200000000000006E-2</v>
      </c>
      <c r="H9157" s="12">
        <v>7.8200000000000006E-2</v>
      </c>
      <c r="I9157" t="s">
        <v>225</v>
      </c>
      <c r="J9157" s="10">
        <v>45647.17083333333</v>
      </c>
    </row>
    <row r="9159" spans="1:10" x14ac:dyDescent="0.35">
      <c r="A9159" t="s">
        <v>219</v>
      </c>
      <c r="B9159">
        <v>13</v>
      </c>
      <c r="C9159" t="s">
        <v>310</v>
      </c>
      <c r="D9159" t="s">
        <v>221</v>
      </c>
      <c r="E9159" t="s">
        <v>222</v>
      </c>
      <c r="F9159">
        <v>0</v>
      </c>
      <c r="G9159">
        <v>0</v>
      </c>
      <c r="H9159">
        <v>0</v>
      </c>
      <c r="J9159" s="11">
        <v>0</v>
      </c>
    </row>
    <row r="9161" spans="1:10" x14ac:dyDescent="0.35">
      <c r="A9161" t="s">
        <v>219</v>
      </c>
      <c r="B9161">
        <v>14</v>
      </c>
      <c r="C9161" t="s">
        <v>310</v>
      </c>
      <c r="D9161" t="s">
        <v>224</v>
      </c>
      <c r="E9161" t="s">
        <v>222</v>
      </c>
      <c r="F9161">
        <v>1875.28</v>
      </c>
      <c r="G9161" s="12">
        <v>4.5100000000000001E-2</v>
      </c>
      <c r="H9161" s="12">
        <v>4.5100000000000001E-2</v>
      </c>
      <c r="I9161" t="s">
        <v>225</v>
      </c>
      <c r="J9161" s="10">
        <v>45647.17083333333</v>
      </c>
    </row>
    <row r="9163" spans="1:10" x14ac:dyDescent="0.35">
      <c r="A9163" t="s">
        <v>219</v>
      </c>
      <c r="B9163">
        <v>15</v>
      </c>
      <c r="C9163" t="s">
        <v>311</v>
      </c>
      <c r="D9163" t="s">
        <v>221</v>
      </c>
      <c r="E9163" t="s">
        <v>222</v>
      </c>
      <c r="F9163">
        <v>0</v>
      </c>
      <c r="G9163">
        <v>0</v>
      </c>
      <c r="H9163">
        <v>0</v>
      </c>
      <c r="J9163" s="11">
        <v>0</v>
      </c>
    </row>
    <row r="9165" spans="1:10" x14ac:dyDescent="0.35">
      <c r="A9165" t="s">
        <v>219</v>
      </c>
      <c r="B9165">
        <v>16</v>
      </c>
      <c r="C9165" t="s">
        <v>311</v>
      </c>
      <c r="D9165" t="s">
        <v>224</v>
      </c>
      <c r="E9165" t="s">
        <v>222</v>
      </c>
      <c r="F9165">
        <v>3177.36</v>
      </c>
      <c r="G9165" s="12">
        <v>7.6399999999999996E-2</v>
      </c>
      <c r="H9165" s="12">
        <v>7.6399999999999996E-2</v>
      </c>
      <c r="I9165" t="s">
        <v>225</v>
      </c>
      <c r="J9165" s="10">
        <v>45647.17083333333</v>
      </c>
    </row>
    <row r="9167" spans="1:10" x14ac:dyDescent="0.35">
      <c r="A9167" t="s">
        <v>219</v>
      </c>
      <c r="B9167">
        <v>17</v>
      </c>
      <c r="C9167" t="s">
        <v>312</v>
      </c>
      <c r="D9167" t="s">
        <v>221</v>
      </c>
      <c r="E9167" t="s">
        <v>222</v>
      </c>
      <c r="F9167">
        <v>0</v>
      </c>
      <c r="G9167">
        <v>0</v>
      </c>
      <c r="H9167">
        <v>0</v>
      </c>
      <c r="J9167" s="11">
        <v>0</v>
      </c>
    </row>
    <row r="9169" spans="1:10" x14ac:dyDescent="0.35">
      <c r="A9169" t="s">
        <v>219</v>
      </c>
      <c r="B9169">
        <v>18</v>
      </c>
      <c r="C9169" t="s">
        <v>312</v>
      </c>
      <c r="D9169" t="s">
        <v>224</v>
      </c>
      <c r="E9169" t="s">
        <v>222</v>
      </c>
      <c r="F9169">
        <v>1221.57</v>
      </c>
      <c r="G9169" s="12">
        <v>2.9399999999999999E-2</v>
      </c>
      <c r="H9169" s="12">
        <v>2.9399999999999999E-2</v>
      </c>
      <c r="I9169" t="s">
        <v>225</v>
      </c>
      <c r="J9169" s="10">
        <v>45647.166666666664</v>
      </c>
    </row>
    <row r="9171" spans="1:10" x14ac:dyDescent="0.35">
      <c r="A9171" t="s">
        <v>219</v>
      </c>
      <c r="B9171">
        <v>19</v>
      </c>
      <c r="C9171" t="s">
        <v>313</v>
      </c>
      <c r="D9171" t="s">
        <v>221</v>
      </c>
      <c r="E9171" t="s">
        <v>222</v>
      </c>
      <c r="F9171">
        <v>0</v>
      </c>
      <c r="G9171">
        <v>0</v>
      </c>
      <c r="H9171">
        <v>0</v>
      </c>
      <c r="J9171" s="11">
        <v>0</v>
      </c>
    </row>
    <row r="9173" spans="1:10" x14ac:dyDescent="0.35">
      <c r="A9173" t="s">
        <v>219</v>
      </c>
      <c r="B9173">
        <v>20</v>
      </c>
      <c r="C9173" t="s">
        <v>313</v>
      </c>
      <c r="D9173" t="s">
        <v>224</v>
      </c>
      <c r="E9173" t="s">
        <v>222</v>
      </c>
      <c r="F9173">
        <v>2336.02</v>
      </c>
      <c r="G9173" s="12">
        <v>5.62E-2</v>
      </c>
      <c r="H9173" s="12">
        <v>5.62E-2</v>
      </c>
      <c r="I9173" t="s">
        <v>225</v>
      </c>
      <c r="J9173" s="10">
        <v>45647.175000000003</v>
      </c>
    </row>
    <row r="9175" spans="1:10" x14ac:dyDescent="0.35">
      <c r="A9175" t="s">
        <v>219</v>
      </c>
      <c r="B9175">
        <v>21</v>
      </c>
      <c r="C9175" t="s">
        <v>314</v>
      </c>
      <c r="D9175" t="s">
        <v>221</v>
      </c>
      <c r="E9175" t="s">
        <v>222</v>
      </c>
      <c r="F9175">
        <v>0</v>
      </c>
      <c r="G9175">
        <v>0</v>
      </c>
      <c r="H9175">
        <v>0</v>
      </c>
      <c r="J9175" s="11">
        <v>0</v>
      </c>
    </row>
    <row r="9177" spans="1:10" x14ac:dyDescent="0.35">
      <c r="A9177" t="s">
        <v>219</v>
      </c>
      <c r="B9177">
        <v>22</v>
      </c>
      <c r="C9177" t="s">
        <v>314</v>
      </c>
      <c r="D9177" t="s">
        <v>224</v>
      </c>
      <c r="E9177" t="s">
        <v>222</v>
      </c>
      <c r="F9177">
        <v>1933.83</v>
      </c>
      <c r="G9177" s="12">
        <v>4.65E-2</v>
      </c>
      <c r="H9177" s="12">
        <v>4.65E-2</v>
      </c>
      <c r="I9177" t="s">
        <v>225</v>
      </c>
      <c r="J9177" s="10">
        <v>45647.17083333333</v>
      </c>
    </row>
    <row r="9179" spans="1:10" x14ac:dyDescent="0.35">
      <c r="A9179" t="s">
        <v>219</v>
      </c>
      <c r="B9179">
        <v>23</v>
      </c>
      <c r="C9179" t="s">
        <v>315</v>
      </c>
      <c r="D9179" t="s">
        <v>221</v>
      </c>
      <c r="E9179" t="s">
        <v>222</v>
      </c>
      <c r="F9179">
        <v>0</v>
      </c>
      <c r="G9179">
        <v>0</v>
      </c>
      <c r="H9179">
        <v>0</v>
      </c>
      <c r="J9179" s="11">
        <v>0</v>
      </c>
    </row>
    <row r="9181" spans="1:10" x14ac:dyDescent="0.35">
      <c r="A9181" t="s">
        <v>219</v>
      </c>
      <c r="B9181">
        <v>24</v>
      </c>
      <c r="C9181" t="s">
        <v>315</v>
      </c>
      <c r="D9181" t="s">
        <v>224</v>
      </c>
      <c r="E9181" t="s">
        <v>222</v>
      </c>
      <c r="F9181">
        <v>3258.29</v>
      </c>
      <c r="G9181" s="12">
        <v>7.8299999999999995E-2</v>
      </c>
      <c r="H9181" s="12">
        <v>7.8299999999999995E-2</v>
      </c>
      <c r="I9181" t="s">
        <v>225</v>
      </c>
      <c r="J9181" s="10">
        <v>45647.17083333333</v>
      </c>
    </row>
    <row r="9183" spans="1:10" x14ac:dyDescent="0.35">
      <c r="A9183" t="s">
        <v>219</v>
      </c>
      <c r="B9183">
        <v>25</v>
      </c>
      <c r="C9183" t="s">
        <v>316</v>
      </c>
      <c r="D9183" t="s">
        <v>221</v>
      </c>
      <c r="E9183" t="s">
        <v>222</v>
      </c>
      <c r="F9183">
        <v>0</v>
      </c>
      <c r="G9183">
        <v>0</v>
      </c>
      <c r="H9183">
        <v>0</v>
      </c>
      <c r="J9183" s="11">
        <v>0</v>
      </c>
    </row>
    <row r="9185" spans="1:10" x14ac:dyDescent="0.35">
      <c r="A9185" t="s">
        <v>219</v>
      </c>
      <c r="B9185">
        <v>26</v>
      </c>
      <c r="C9185" t="s">
        <v>316</v>
      </c>
      <c r="D9185" t="s">
        <v>224</v>
      </c>
      <c r="E9185" t="s">
        <v>222</v>
      </c>
      <c r="F9185">
        <v>1873.91</v>
      </c>
      <c r="G9185" s="12">
        <v>4.5100000000000001E-2</v>
      </c>
      <c r="H9185" s="12">
        <v>4.5100000000000001E-2</v>
      </c>
      <c r="I9185" t="s">
        <v>225</v>
      </c>
      <c r="J9185" s="10">
        <v>45647.17083333333</v>
      </c>
    </row>
    <row r="9187" spans="1:10" x14ac:dyDescent="0.35">
      <c r="A9187" t="s">
        <v>219</v>
      </c>
      <c r="B9187">
        <v>27</v>
      </c>
      <c r="C9187" t="s">
        <v>317</v>
      </c>
      <c r="D9187" t="s">
        <v>221</v>
      </c>
      <c r="E9187" t="s">
        <v>222</v>
      </c>
      <c r="F9187">
        <v>0</v>
      </c>
      <c r="G9187">
        <v>0</v>
      </c>
      <c r="H9187">
        <v>0</v>
      </c>
      <c r="J9187" s="11">
        <v>0</v>
      </c>
    </row>
    <row r="9189" spans="1:10" x14ac:dyDescent="0.35">
      <c r="A9189" t="s">
        <v>219</v>
      </c>
      <c r="B9189">
        <v>28</v>
      </c>
      <c r="C9189" t="s">
        <v>317</v>
      </c>
      <c r="D9189" t="s">
        <v>224</v>
      </c>
      <c r="E9189" t="s">
        <v>222</v>
      </c>
      <c r="F9189">
        <v>3175.93</v>
      </c>
      <c r="G9189" s="12">
        <v>7.6399999999999996E-2</v>
      </c>
      <c r="H9189" s="12">
        <v>7.6399999999999996E-2</v>
      </c>
      <c r="I9189" t="s">
        <v>225</v>
      </c>
      <c r="J9189" s="10">
        <v>45647.17083333333</v>
      </c>
    </row>
    <row r="9191" spans="1:10" x14ac:dyDescent="0.35">
      <c r="A9191" t="s">
        <v>219</v>
      </c>
      <c r="B9191">
        <v>29</v>
      </c>
      <c r="C9191" t="s">
        <v>318</v>
      </c>
      <c r="D9191" t="s">
        <v>221</v>
      </c>
      <c r="E9191" t="s">
        <v>222</v>
      </c>
      <c r="F9191">
        <v>0</v>
      </c>
      <c r="G9191">
        <v>0</v>
      </c>
      <c r="H9191">
        <v>0</v>
      </c>
      <c r="J9191" s="11">
        <v>0</v>
      </c>
    </row>
    <row r="9193" spans="1:10" x14ac:dyDescent="0.35">
      <c r="A9193" t="s">
        <v>219</v>
      </c>
      <c r="B9193">
        <v>30</v>
      </c>
      <c r="C9193" t="s">
        <v>318</v>
      </c>
      <c r="D9193" t="s">
        <v>224</v>
      </c>
      <c r="E9193" t="s">
        <v>222</v>
      </c>
      <c r="F9193">
        <v>1211.3900000000001</v>
      </c>
      <c r="G9193" s="12">
        <v>2.9100000000000001E-2</v>
      </c>
      <c r="H9193" s="12">
        <v>2.9100000000000001E-2</v>
      </c>
      <c r="I9193" t="s">
        <v>225</v>
      </c>
      <c r="J9193" s="10">
        <v>45647.166666666664</v>
      </c>
    </row>
    <row r="9195" spans="1:10" x14ac:dyDescent="0.35">
      <c r="A9195" t="s">
        <v>219</v>
      </c>
      <c r="B9195">
        <v>31</v>
      </c>
      <c r="C9195" t="s">
        <v>319</v>
      </c>
      <c r="D9195" t="s">
        <v>221</v>
      </c>
      <c r="E9195" t="s">
        <v>222</v>
      </c>
      <c r="F9195">
        <v>0</v>
      </c>
      <c r="G9195">
        <v>0</v>
      </c>
      <c r="H9195">
        <v>0</v>
      </c>
      <c r="J9195" s="11">
        <v>0</v>
      </c>
    </row>
    <row r="9197" spans="1:10" x14ac:dyDescent="0.35">
      <c r="A9197" t="s">
        <v>219</v>
      </c>
      <c r="B9197">
        <v>32</v>
      </c>
      <c r="C9197" t="s">
        <v>319</v>
      </c>
      <c r="D9197" t="s">
        <v>224</v>
      </c>
      <c r="E9197" t="s">
        <v>222</v>
      </c>
      <c r="F9197">
        <v>2327.8000000000002</v>
      </c>
      <c r="G9197" s="12">
        <v>5.6000000000000001E-2</v>
      </c>
      <c r="H9197" s="12">
        <v>5.6000000000000001E-2</v>
      </c>
      <c r="I9197" t="s">
        <v>225</v>
      </c>
      <c r="J9197" s="10">
        <v>45647.175000000003</v>
      </c>
    </row>
    <row r="9199" spans="1:10" x14ac:dyDescent="0.35">
      <c r="A9199" t="s">
        <v>219</v>
      </c>
      <c r="B9199">
        <v>33</v>
      </c>
      <c r="C9199" t="s">
        <v>320</v>
      </c>
      <c r="D9199" t="s">
        <v>221</v>
      </c>
      <c r="E9199" t="s">
        <v>222</v>
      </c>
      <c r="F9199">
        <v>0</v>
      </c>
      <c r="G9199">
        <v>0</v>
      </c>
      <c r="H9199">
        <v>0</v>
      </c>
      <c r="J9199" s="11">
        <v>0</v>
      </c>
    </row>
    <row r="9201" spans="1:10" x14ac:dyDescent="0.35">
      <c r="A9201" t="s">
        <v>219</v>
      </c>
      <c r="B9201">
        <v>34</v>
      </c>
      <c r="C9201" t="s">
        <v>320</v>
      </c>
      <c r="D9201" t="s">
        <v>224</v>
      </c>
      <c r="E9201" t="s">
        <v>222</v>
      </c>
      <c r="F9201">
        <v>1913.87</v>
      </c>
      <c r="G9201" s="12">
        <v>4.5999999999999999E-2</v>
      </c>
      <c r="H9201" s="12">
        <v>4.5999999999999999E-2</v>
      </c>
      <c r="I9201" t="s">
        <v>225</v>
      </c>
      <c r="J9201" s="10">
        <v>45647.17083333333</v>
      </c>
    </row>
    <row r="9203" spans="1:10" x14ac:dyDescent="0.35">
      <c r="A9203" t="s">
        <v>219</v>
      </c>
      <c r="B9203">
        <v>35</v>
      </c>
      <c r="C9203" t="s">
        <v>321</v>
      </c>
      <c r="D9203" t="s">
        <v>221</v>
      </c>
      <c r="E9203" t="s">
        <v>222</v>
      </c>
      <c r="F9203">
        <v>0</v>
      </c>
      <c r="G9203">
        <v>0</v>
      </c>
      <c r="H9203">
        <v>0</v>
      </c>
      <c r="J9203" s="11">
        <v>0</v>
      </c>
    </row>
    <row r="9205" spans="1:10" x14ac:dyDescent="0.35">
      <c r="A9205" t="s">
        <v>219</v>
      </c>
      <c r="B9205">
        <v>36</v>
      </c>
      <c r="C9205" t="s">
        <v>321</v>
      </c>
      <c r="D9205" t="s">
        <v>224</v>
      </c>
      <c r="E9205" t="s">
        <v>222</v>
      </c>
      <c r="F9205">
        <v>3242.98</v>
      </c>
      <c r="G9205" s="12">
        <v>7.8E-2</v>
      </c>
      <c r="H9205" s="12">
        <v>7.8E-2</v>
      </c>
      <c r="I9205" t="s">
        <v>225</v>
      </c>
      <c r="J9205" s="10">
        <v>45647.17083333333</v>
      </c>
    </row>
    <row r="9207" spans="1:10" x14ac:dyDescent="0.35">
      <c r="A9207" t="s">
        <v>219</v>
      </c>
      <c r="B9207">
        <v>37</v>
      </c>
      <c r="C9207" t="s">
        <v>322</v>
      </c>
      <c r="D9207" t="s">
        <v>221</v>
      </c>
      <c r="E9207" t="s">
        <v>222</v>
      </c>
      <c r="F9207">
        <v>0</v>
      </c>
      <c r="G9207">
        <v>0</v>
      </c>
      <c r="H9207">
        <v>0</v>
      </c>
      <c r="J9207" s="11">
        <v>0</v>
      </c>
    </row>
    <row r="9209" spans="1:10" x14ac:dyDescent="0.35">
      <c r="A9209" t="s">
        <v>219</v>
      </c>
      <c r="B9209">
        <v>38</v>
      </c>
      <c r="C9209" t="s">
        <v>322</v>
      </c>
      <c r="D9209" t="s">
        <v>224</v>
      </c>
      <c r="E9209" t="s">
        <v>222</v>
      </c>
      <c r="F9209">
        <v>1924.23</v>
      </c>
      <c r="G9209" s="12">
        <v>4.6300000000000001E-2</v>
      </c>
      <c r="H9209" s="12">
        <v>4.6300000000000001E-2</v>
      </c>
      <c r="I9209" t="s">
        <v>225</v>
      </c>
      <c r="J9209" s="10">
        <v>45647.17083333333</v>
      </c>
    </row>
    <row r="9211" spans="1:10" x14ac:dyDescent="0.35">
      <c r="A9211" t="s">
        <v>219</v>
      </c>
      <c r="B9211">
        <v>39</v>
      </c>
      <c r="C9211" t="s">
        <v>323</v>
      </c>
      <c r="D9211" t="s">
        <v>221</v>
      </c>
      <c r="E9211" t="s">
        <v>222</v>
      </c>
      <c r="F9211">
        <v>0</v>
      </c>
      <c r="G9211">
        <v>0</v>
      </c>
      <c r="H9211">
        <v>0</v>
      </c>
      <c r="J9211" s="11">
        <v>0</v>
      </c>
    </row>
    <row r="9213" spans="1:10" x14ac:dyDescent="0.35">
      <c r="A9213" t="s">
        <v>219</v>
      </c>
      <c r="B9213">
        <v>40</v>
      </c>
      <c r="C9213" t="s">
        <v>323</v>
      </c>
      <c r="D9213" t="s">
        <v>224</v>
      </c>
      <c r="E9213" t="s">
        <v>222</v>
      </c>
      <c r="F9213">
        <v>3253.08</v>
      </c>
      <c r="G9213" s="12">
        <v>7.8200000000000006E-2</v>
      </c>
      <c r="H9213" s="12">
        <v>7.8200000000000006E-2</v>
      </c>
      <c r="I9213" t="s">
        <v>225</v>
      </c>
      <c r="J9213" s="10">
        <v>45647.17083333333</v>
      </c>
    </row>
    <row r="9215" spans="1:10" x14ac:dyDescent="0.35">
      <c r="A9215" t="s">
        <v>219</v>
      </c>
      <c r="B9215">
        <v>41</v>
      </c>
      <c r="C9215" t="s">
        <v>324</v>
      </c>
      <c r="D9215" t="s">
        <v>221</v>
      </c>
      <c r="E9215" t="s">
        <v>222</v>
      </c>
      <c r="F9215">
        <v>0</v>
      </c>
      <c r="G9215">
        <v>0</v>
      </c>
      <c r="H9215">
        <v>0</v>
      </c>
      <c r="J9215" s="11">
        <v>0</v>
      </c>
    </row>
    <row r="9217" spans="1:10" x14ac:dyDescent="0.35">
      <c r="A9217" t="s">
        <v>219</v>
      </c>
      <c r="B9217">
        <v>42</v>
      </c>
      <c r="C9217" t="s">
        <v>324</v>
      </c>
      <c r="D9217" t="s">
        <v>224</v>
      </c>
      <c r="E9217" t="s">
        <v>222</v>
      </c>
      <c r="F9217">
        <v>1221.58</v>
      </c>
      <c r="G9217" s="12">
        <v>2.9399999999999999E-2</v>
      </c>
      <c r="H9217" s="12">
        <v>2.9399999999999999E-2</v>
      </c>
      <c r="I9217" t="s">
        <v>225</v>
      </c>
      <c r="J9217" s="10">
        <v>45647.166666666664</v>
      </c>
    </row>
    <row r="9219" spans="1:10" x14ac:dyDescent="0.35">
      <c r="A9219" t="s">
        <v>219</v>
      </c>
      <c r="B9219">
        <v>43</v>
      </c>
      <c r="C9219" t="s">
        <v>325</v>
      </c>
      <c r="D9219" t="s">
        <v>221</v>
      </c>
      <c r="E9219" t="s">
        <v>222</v>
      </c>
      <c r="F9219">
        <v>0</v>
      </c>
      <c r="G9219">
        <v>0</v>
      </c>
      <c r="H9219">
        <v>0</v>
      </c>
      <c r="J9219" s="11">
        <v>0</v>
      </c>
    </row>
    <row r="9221" spans="1:10" x14ac:dyDescent="0.35">
      <c r="A9221" t="s">
        <v>219</v>
      </c>
      <c r="B9221">
        <v>44</v>
      </c>
      <c r="C9221" t="s">
        <v>325</v>
      </c>
      <c r="D9221" t="s">
        <v>224</v>
      </c>
      <c r="E9221" t="s">
        <v>222</v>
      </c>
      <c r="F9221">
        <v>2336.11</v>
      </c>
      <c r="G9221" s="12">
        <v>5.62E-2</v>
      </c>
      <c r="H9221" s="12">
        <v>5.62E-2</v>
      </c>
      <c r="I9221" t="s">
        <v>225</v>
      </c>
      <c r="J9221" s="10">
        <v>45647.175000000003</v>
      </c>
    </row>
    <row r="9223" spans="1:10" x14ac:dyDescent="0.35">
      <c r="A9223" t="s">
        <v>219</v>
      </c>
      <c r="B9223">
        <v>45</v>
      </c>
      <c r="C9223" t="s">
        <v>326</v>
      </c>
      <c r="D9223" t="s">
        <v>221</v>
      </c>
      <c r="E9223" t="s">
        <v>222</v>
      </c>
      <c r="F9223">
        <v>0</v>
      </c>
      <c r="G9223">
        <v>0</v>
      </c>
      <c r="H9223">
        <v>0</v>
      </c>
      <c r="J9223" s="11">
        <v>0</v>
      </c>
    </row>
    <row r="9225" spans="1:10" x14ac:dyDescent="0.35">
      <c r="A9225" t="s">
        <v>219</v>
      </c>
      <c r="B9225">
        <v>46</v>
      </c>
      <c r="C9225" t="s">
        <v>326</v>
      </c>
      <c r="D9225" t="s">
        <v>224</v>
      </c>
      <c r="E9225" t="s">
        <v>222</v>
      </c>
      <c r="F9225">
        <v>1884.32</v>
      </c>
      <c r="G9225" s="12">
        <v>4.53E-2</v>
      </c>
      <c r="H9225" s="12">
        <v>4.53E-2</v>
      </c>
      <c r="I9225" t="s">
        <v>225</v>
      </c>
      <c r="J9225" s="10">
        <v>45647.17083333333</v>
      </c>
    </row>
    <row r="9227" spans="1:10" x14ac:dyDescent="0.35">
      <c r="A9227" t="s">
        <v>219</v>
      </c>
      <c r="B9227">
        <v>47</v>
      </c>
      <c r="C9227" t="s">
        <v>327</v>
      </c>
      <c r="D9227" t="s">
        <v>221</v>
      </c>
      <c r="E9227" t="s">
        <v>222</v>
      </c>
      <c r="F9227">
        <v>0</v>
      </c>
      <c r="G9227">
        <v>0</v>
      </c>
      <c r="H9227">
        <v>0</v>
      </c>
      <c r="J9227" s="11">
        <v>0</v>
      </c>
    </row>
    <row r="9229" spans="1:10" x14ac:dyDescent="0.35">
      <c r="A9229" t="s">
        <v>219</v>
      </c>
      <c r="B9229">
        <v>48</v>
      </c>
      <c r="C9229" t="s">
        <v>327</v>
      </c>
      <c r="D9229" t="s">
        <v>224</v>
      </c>
      <c r="E9229" t="s">
        <v>222</v>
      </c>
      <c r="F9229">
        <v>3184.09</v>
      </c>
      <c r="G9229" s="12">
        <v>7.6600000000000001E-2</v>
      </c>
      <c r="H9229" s="12">
        <v>7.6600000000000001E-2</v>
      </c>
      <c r="I9229" t="s">
        <v>225</v>
      </c>
      <c r="J9229" s="10">
        <v>45647.17083333333</v>
      </c>
    </row>
    <row r="9231" spans="1:10" x14ac:dyDescent="0.35">
      <c r="A9231" t="s">
        <v>227</v>
      </c>
      <c r="B9231">
        <v>1</v>
      </c>
      <c r="C9231" t="s">
        <v>304</v>
      </c>
      <c r="D9231" t="s">
        <v>221</v>
      </c>
      <c r="E9231" t="s">
        <v>222</v>
      </c>
      <c r="F9231">
        <v>0</v>
      </c>
      <c r="G9231">
        <v>0</v>
      </c>
      <c r="H9231">
        <v>0</v>
      </c>
      <c r="J9231" s="11">
        <v>0</v>
      </c>
    </row>
    <row r="9233" spans="1:10" x14ac:dyDescent="0.35">
      <c r="A9233" t="s">
        <v>227</v>
      </c>
      <c r="B9233">
        <v>2</v>
      </c>
      <c r="C9233" t="s">
        <v>304</v>
      </c>
      <c r="D9233" t="s">
        <v>224</v>
      </c>
      <c r="E9233" t="s">
        <v>222</v>
      </c>
      <c r="F9233">
        <v>3368.08</v>
      </c>
      <c r="G9233" s="12">
        <v>9.2600000000000002E-2</v>
      </c>
      <c r="H9233" s="12">
        <v>9.2600000000000002E-2</v>
      </c>
      <c r="I9233" t="s">
        <v>229</v>
      </c>
      <c r="J9233" s="10">
        <v>45312.333333333336</v>
      </c>
    </row>
    <row r="9235" spans="1:10" x14ac:dyDescent="0.35">
      <c r="A9235" t="s">
        <v>227</v>
      </c>
      <c r="B9235">
        <v>3</v>
      </c>
      <c r="C9235" t="s">
        <v>305</v>
      </c>
      <c r="D9235" t="s">
        <v>221</v>
      </c>
      <c r="E9235" t="s">
        <v>222</v>
      </c>
      <c r="F9235">
        <v>0</v>
      </c>
      <c r="G9235">
        <v>0</v>
      </c>
      <c r="H9235">
        <v>0</v>
      </c>
      <c r="J9235" s="11">
        <v>0</v>
      </c>
    </row>
    <row r="9237" spans="1:10" x14ac:dyDescent="0.35">
      <c r="A9237" t="s">
        <v>227</v>
      </c>
      <c r="B9237">
        <v>4</v>
      </c>
      <c r="C9237" t="s">
        <v>305</v>
      </c>
      <c r="D9237" t="s">
        <v>224</v>
      </c>
      <c r="E9237" t="s">
        <v>222</v>
      </c>
      <c r="F9237">
        <v>5208.91</v>
      </c>
      <c r="G9237">
        <v>0.14338000000000001</v>
      </c>
      <c r="H9237">
        <v>0.14338000000000001</v>
      </c>
      <c r="I9237" t="s">
        <v>229</v>
      </c>
      <c r="J9237" s="10">
        <v>45312.333333333336</v>
      </c>
    </row>
    <row r="9239" spans="1:10" x14ac:dyDescent="0.35">
      <c r="A9239" t="s">
        <v>227</v>
      </c>
      <c r="B9239">
        <v>5</v>
      </c>
      <c r="C9239" t="s">
        <v>306</v>
      </c>
      <c r="D9239" t="s">
        <v>221</v>
      </c>
      <c r="E9239" t="s">
        <v>222</v>
      </c>
      <c r="F9239">
        <v>0</v>
      </c>
      <c r="G9239">
        <v>0</v>
      </c>
      <c r="H9239">
        <v>0</v>
      </c>
      <c r="J9239" s="11">
        <v>0</v>
      </c>
    </row>
    <row r="9241" spans="1:10" x14ac:dyDescent="0.35">
      <c r="A9241" t="s">
        <v>227</v>
      </c>
      <c r="B9241">
        <v>6</v>
      </c>
      <c r="C9241" t="s">
        <v>306</v>
      </c>
      <c r="D9241" t="s">
        <v>224</v>
      </c>
      <c r="E9241" t="s">
        <v>222</v>
      </c>
      <c r="F9241">
        <v>2429.81</v>
      </c>
      <c r="G9241" s="12">
        <v>6.6900000000000001E-2</v>
      </c>
      <c r="H9241" s="12">
        <v>6.6900000000000001E-2</v>
      </c>
      <c r="I9241" t="s">
        <v>229</v>
      </c>
      <c r="J9241" s="10">
        <v>45312.333333333336</v>
      </c>
    </row>
    <row r="9243" spans="1:10" x14ac:dyDescent="0.35">
      <c r="A9243" t="s">
        <v>227</v>
      </c>
      <c r="B9243">
        <v>7</v>
      </c>
      <c r="C9243" t="s">
        <v>307</v>
      </c>
      <c r="D9243" t="s">
        <v>221</v>
      </c>
      <c r="E9243" t="s">
        <v>222</v>
      </c>
      <c r="F9243">
        <v>0</v>
      </c>
      <c r="G9243">
        <v>0</v>
      </c>
      <c r="H9243">
        <v>0</v>
      </c>
      <c r="J9243" s="11">
        <v>0</v>
      </c>
    </row>
    <row r="9245" spans="1:10" x14ac:dyDescent="0.35">
      <c r="A9245" t="s">
        <v>227</v>
      </c>
      <c r="B9245">
        <v>8</v>
      </c>
      <c r="C9245" t="s">
        <v>307</v>
      </c>
      <c r="D9245" t="s">
        <v>224</v>
      </c>
      <c r="E9245" t="s">
        <v>222</v>
      </c>
      <c r="F9245">
        <v>4083.48</v>
      </c>
      <c r="G9245">
        <v>0.11234</v>
      </c>
      <c r="H9245">
        <v>0.11234</v>
      </c>
      <c r="I9245" t="s">
        <v>229</v>
      </c>
      <c r="J9245" s="10">
        <v>45312.333333333336</v>
      </c>
    </row>
    <row r="9247" spans="1:10" x14ac:dyDescent="0.35">
      <c r="A9247" t="s">
        <v>227</v>
      </c>
      <c r="B9247">
        <v>9</v>
      </c>
      <c r="C9247" t="s">
        <v>308</v>
      </c>
      <c r="D9247" t="s">
        <v>221</v>
      </c>
      <c r="E9247" t="s">
        <v>222</v>
      </c>
      <c r="F9247">
        <v>0</v>
      </c>
      <c r="G9247">
        <v>0</v>
      </c>
      <c r="H9247">
        <v>0</v>
      </c>
      <c r="J9247" s="11">
        <v>0</v>
      </c>
    </row>
    <row r="9249" spans="1:10" x14ac:dyDescent="0.35">
      <c r="A9249" t="s">
        <v>227</v>
      </c>
      <c r="B9249">
        <v>10</v>
      </c>
      <c r="C9249" t="s">
        <v>308</v>
      </c>
      <c r="D9249" t="s">
        <v>224</v>
      </c>
      <c r="E9249" t="s">
        <v>222</v>
      </c>
      <c r="F9249">
        <v>3407.67</v>
      </c>
      <c r="G9249" s="12">
        <v>9.3799999999999994E-2</v>
      </c>
      <c r="H9249" s="12">
        <v>9.3799999999999994E-2</v>
      </c>
      <c r="I9249" t="s">
        <v>229</v>
      </c>
      <c r="J9249" s="10">
        <v>45312.333333333336</v>
      </c>
    </row>
    <row r="9251" spans="1:10" x14ac:dyDescent="0.35">
      <c r="A9251" t="s">
        <v>227</v>
      </c>
      <c r="B9251">
        <v>11</v>
      </c>
      <c r="C9251" t="s">
        <v>309</v>
      </c>
      <c r="D9251" t="s">
        <v>221</v>
      </c>
      <c r="E9251" t="s">
        <v>222</v>
      </c>
      <c r="F9251">
        <v>0</v>
      </c>
      <c r="G9251">
        <v>0</v>
      </c>
      <c r="H9251">
        <v>0</v>
      </c>
      <c r="J9251" s="11">
        <v>0</v>
      </c>
    </row>
    <row r="9253" spans="1:10" x14ac:dyDescent="0.35">
      <c r="A9253" t="s">
        <v>227</v>
      </c>
      <c r="B9253">
        <v>12</v>
      </c>
      <c r="C9253" t="s">
        <v>309</v>
      </c>
      <c r="D9253" t="s">
        <v>224</v>
      </c>
      <c r="E9253" t="s">
        <v>222</v>
      </c>
      <c r="F9253">
        <v>5213.6000000000004</v>
      </c>
      <c r="G9253">
        <v>0.14343</v>
      </c>
      <c r="H9253">
        <v>0.14343</v>
      </c>
      <c r="I9253" t="s">
        <v>229</v>
      </c>
      <c r="J9253" s="10">
        <v>45312.333333333336</v>
      </c>
    </row>
    <row r="9255" spans="1:10" x14ac:dyDescent="0.35">
      <c r="A9255" t="s">
        <v>227</v>
      </c>
      <c r="B9255">
        <v>13</v>
      </c>
      <c r="C9255" t="s">
        <v>310</v>
      </c>
      <c r="D9255" t="s">
        <v>221</v>
      </c>
      <c r="E9255" t="s">
        <v>222</v>
      </c>
      <c r="F9255">
        <v>0</v>
      </c>
      <c r="G9255">
        <v>0</v>
      </c>
      <c r="H9255">
        <v>0</v>
      </c>
      <c r="J9255" s="11">
        <v>0</v>
      </c>
    </row>
    <row r="9257" spans="1:10" x14ac:dyDescent="0.35">
      <c r="A9257" t="s">
        <v>227</v>
      </c>
      <c r="B9257">
        <v>14</v>
      </c>
      <c r="C9257" t="s">
        <v>310</v>
      </c>
      <c r="D9257" t="s">
        <v>224</v>
      </c>
      <c r="E9257" t="s">
        <v>222</v>
      </c>
      <c r="F9257">
        <v>3368.07</v>
      </c>
      <c r="G9257" s="12">
        <v>9.2600000000000002E-2</v>
      </c>
      <c r="H9257" s="12">
        <v>9.2600000000000002E-2</v>
      </c>
      <c r="I9257" t="s">
        <v>229</v>
      </c>
      <c r="J9257" s="10">
        <v>45312.333333333336</v>
      </c>
    </row>
    <row r="9259" spans="1:10" x14ac:dyDescent="0.35">
      <c r="A9259" t="s">
        <v>227</v>
      </c>
      <c r="B9259">
        <v>15</v>
      </c>
      <c r="C9259" t="s">
        <v>311</v>
      </c>
      <c r="D9259" t="s">
        <v>221</v>
      </c>
      <c r="E9259" t="s">
        <v>222</v>
      </c>
      <c r="F9259">
        <v>0</v>
      </c>
      <c r="G9259">
        <v>0</v>
      </c>
      <c r="H9259">
        <v>0</v>
      </c>
      <c r="J9259" s="11">
        <v>0</v>
      </c>
    </row>
    <row r="9261" spans="1:10" x14ac:dyDescent="0.35">
      <c r="A9261" t="s">
        <v>227</v>
      </c>
      <c r="B9261">
        <v>16</v>
      </c>
      <c r="C9261" t="s">
        <v>311</v>
      </c>
      <c r="D9261" t="s">
        <v>224</v>
      </c>
      <c r="E9261" t="s">
        <v>222</v>
      </c>
      <c r="F9261">
        <v>5208.8999999999996</v>
      </c>
      <c r="G9261">
        <v>0.14338000000000001</v>
      </c>
      <c r="H9261">
        <v>0.14338000000000001</v>
      </c>
      <c r="I9261" t="s">
        <v>229</v>
      </c>
      <c r="J9261" s="10">
        <v>45312.333333333336</v>
      </c>
    </row>
    <row r="9263" spans="1:10" x14ac:dyDescent="0.35">
      <c r="A9263" t="s">
        <v>227</v>
      </c>
      <c r="B9263">
        <v>17</v>
      </c>
      <c r="C9263" t="s">
        <v>312</v>
      </c>
      <c r="D9263" t="s">
        <v>221</v>
      </c>
      <c r="E9263" t="s">
        <v>222</v>
      </c>
      <c r="F9263">
        <v>0</v>
      </c>
      <c r="G9263">
        <v>0</v>
      </c>
      <c r="H9263">
        <v>0</v>
      </c>
      <c r="J9263" s="11">
        <v>0</v>
      </c>
    </row>
    <row r="9265" spans="1:10" x14ac:dyDescent="0.35">
      <c r="A9265" t="s">
        <v>227</v>
      </c>
      <c r="B9265">
        <v>18</v>
      </c>
      <c r="C9265" t="s">
        <v>312</v>
      </c>
      <c r="D9265" t="s">
        <v>224</v>
      </c>
      <c r="E9265" t="s">
        <v>222</v>
      </c>
      <c r="F9265">
        <v>2429.81</v>
      </c>
      <c r="G9265" s="12">
        <v>6.6900000000000001E-2</v>
      </c>
      <c r="H9265" s="12">
        <v>6.6900000000000001E-2</v>
      </c>
      <c r="I9265" t="s">
        <v>229</v>
      </c>
      <c r="J9265" s="10">
        <v>45312.333333333336</v>
      </c>
    </row>
    <row r="9267" spans="1:10" x14ac:dyDescent="0.35">
      <c r="A9267" t="s">
        <v>227</v>
      </c>
      <c r="B9267">
        <v>19</v>
      </c>
      <c r="C9267" t="s">
        <v>313</v>
      </c>
      <c r="D9267" t="s">
        <v>221</v>
      </c>
      <c r="E9267" t="s">
        <v>222</v>
      </c>
      <c r="F9267">
        <v>0</v>
      </c>
      <c r="G9267">
        <v>0</v>
      </c>
      <c r="H9267">
        <v>0</v>
      </c>
      <c r="J9267" s="11">
        <v>0</v>
      </c>
    </row>
    <row r="9269" spans="1:10" x14ac:dyDescent="0.35">
      <c r="A9269" t="s">
        <v>227</v>
      </c>
      <c r="B9269">
        <v>20</v>
      </c>
      <c r="C9269" t="s">
        <v>313</v>
      </c>
      <c r="D9269" t="s">
        <v>224</v>
      </c>
      <c r="E9269" t="s">
        <v>222</v>
      </c>
      <c r="F9269">
        <v>4083.4</v>
      </c>
      <c r="G9269">
        <v>0.11234</v>
      </c>
      <c r="H9269">
        <v>0.11234</v>
      </c>
      <c r="I9269" t="s">
        <v>229</v>
      </c>
      <c r="J9269" s="10">
        <v>45312.333333333336</v>
      </c>
    </row>
    <row r="9271" spans="1:10" x14ac:dyDescent="0.35">
      <c r="A9271" t="s">
        <v>227</v>
      </c>
      <c r="B9271">
        <v>21</v>
      </c>
      <c r="C9271" t="s">
        <v>314</v>
      </c>
      <c r="D9271" t="s">
        <v>221</v>
      </c>
      <c r="E9271" t="s">
        <v>222</v>
      </c>
      <c r="F9271">
        <v>0</v>
      </c>
      <c r="G9271">
        <v>0</v>
      </c>
      <c r="H9271">
        <v>0</v>
      </c>
      <c r="J9271" s="11">
        <v>0</v>
      </c>
    </row>
    <row r="9273" spans="1:10" x14ac:dyDescent="0.35">
      <c r="A9273" t="s">
        <v>227</v>
      </c>
      <c r="B9273">
        <v>22</v>
      </c>
      <c r="C9273" t="s">
        <v>314</v>
      </c>
      <c r="D9273" t="s">
        <v>224</v>
      </c>
      <c r="E9273" t="s">
        <v>222</v>
      </c>
      <c r="F9273">
        <v>3407.64</v>
      </c>
      <c r="G9273" s="12">
        <v>9.3799999999999994E-2</v>
      </c>
      <c r="H9273" s="12">
        <v>9.3799999999999994E-2</v>
      </c>
      <c r="I9273" t="s">
        <v>229</v>
      </c>
      <c r="J9273" s="10">
        <v>45312.333333333336</v>
      </c>
    </row>
    <row r="9275" spans="1:10" x14ac:dyDescent="0.35">
      <c r="A9275" t="s">
        <v>227</v>
      </c>
      <c r="B9275">
        <v>23</v>
      </c>
      <c r="C9275" t="s">
        <v>315</v>
      </c>
      <c r="D9275" t="s">
        <v>221</v>
      </c>
      <c r="E9275" t="s">
        <v>222</v>
      </c>
      <c r="F9275">
        <v>0</v>
      </c>
      <c r="G9275">
        <v>0</v>
      </c>
      <c r="H9275">
        <v>0</v>
      </c>
      <c r="J9275" s="11">
        <v>0</v>
      </c>
    </row>
    <row r="9277" spans="1:10" x14ac:dyDescent="0.35">
      <c r="A9277" t="s">
        <v>227</v>
      </c>
      <c r="B9277">
        <v>24</v>
      </c>
      <c r="C9277" t="s">
        <v>315</v>
      </c>
      <c r="D9277" t="s">
        <v>224</v>
      </c>
      <c r="E9277" t="s">
        <v>222</v>
      </c>
      <c r="F9277">
        <v>5210.8500000000004</v>
      </c>
      <c r="G9277">
        <v>0.14335999999999999</v>
      </c>
      <c r="H9277">
        <v>0.14335999999999999</v>
      </c>
      <c r="I9277" t="s">
        <v>229</v>
      </c>
      <c r="J9277" s="10">
        <v>45312.333333333336</v>
      </c>
    </row>
    <row r="9279" spans="1:10" x14ac:dyDescent="0.35">
      <c r="A9279" t="s">
        <v>227</v>
      </c>
      <c r="B9279">
        <v>25</v>
      </c>
      <c r="C9279" t="s">
        <v>316</v>
      </c>
      <c r="D9279" t="s">
        <v>221</v>
      </c>
      <c r="E9279" t="s">
        <v>222</v>
      </c>
      <c r="F9279">
        <v>0</v>
      </c>
      <c r="G9279">
        <v>0</v>
      </c>
      <c r="H9279">
        <v>0</v>
      </c>
      <c r="J9279" s="11">
        <v>0</v>
      </c>
    </row>
    <row r="9281" spans="1:10" x14ac:dyDescent="0.35">
      <c r="A9281" t="s">
        <v>227</v>
      </c>
      <c r="B9281">
        <v>26</v>
      </c>
      <c r="C9281" t="s">
        <v>316</v>
      </c>
      <c r="D9281" t="s">
        <v>224</v>
      </c>
      <c r="E9281" t="s">
        <v>222</v>
      </c>
      <c r="F9281">
        <v>3369.56</v>
      </c>
      <c r="G9281" s="12">
        <v>9.2700000000000005E-2</v>
      </c>
      <c r="H9281" s="12">
        <v>9.2700000000000005E-2</v>
      </c>
      <c r="I9281" t="s">
        <v>229</v>
      </c>
      <c r="J9281" s="10">
        <v>45312.333333333336</v>
      </c>
    </row>
    <row r="9283" spans="1:10" x14ac:dyDescent="0.35">
      <c r="A9283" t="s">
        <v>227</v>
      </c>
      <c r="B9283">
        <v>27</v>
      </c>
      <c r="C9283" t="s">
        <v>317</v>
      </c>
      <c r="D9283" t="s">
        <v>221</v>
      </c>
      <c r="E9283" t="s">
        <v>222</v>
      </c>
      <c r="F9283">
        <v>0</v>
      </c>
      <c r="G9283">
        <v>0</v>
      </c>
      <c r="H9283">
        <v>0</v>
      </c>
      <c r="J9283" s="11">
        <v>0</v>
      </c>
    </row>
    <row r="9285" spans="1:10" x14ac:dyDescent="0.35">
      <c r="A9285" t="s">
        <v>227</v>
      </c>
      <c r="B9285">
        <v>28</v>
      </c>
      <c r="C9285" t="s">
        <v>317</v>
      </c>
      <c r="D9285" t="s">
        <v>224</v>
      </c>
      <c r="E9285" t="s">
        <v>222</v>
      </c>
      <c r="F9285">
        <v>5211.33</v>
      </c>
      <c r="G9285">
        <v>0.14344999999999999</v>
      </c>
      <c r="H9285">
        <v>0.14344999999999999</v>
      </c>
      <c r="I9285" t="s">
        <v>229</v>
      </c>
      <c r="J9285" s="10">
        <v>45312.333333333336</v>
      </c>
    </row>
    <row r="9287" spans="1:10" x14ac:dyDescent="0.35">
      <c r="A9287" t="s">
        <v>227</v>
      </c>
      <c r="B9287">
        <v>29</v>
      </c>
      <c r="C9287" t="s">
        <v>318</v>
      </c>
      <c r="D9287" t="s">
        <v>221</v>
      </c>
      <c r="E9287" t="s">
        <v>222</v>
      </c>
      <c r="F9287">
        <v>0</v>
      </c>
      <c r="G9287">
        <v>0</v>
      </c>
      <c r="H9287">
        <v>0</v>
      </c>
      <c r="J9287" s="11">
        <v>0</v>
      </c>
    </row>
    <row r="9289" spans="1:10" x14ac:dyDescent="0.35">
      <c r="A9289" t="s">
        <v>227</v>
      </c>
      <c r="B9289">
        <v>30</v>
      </c>
      <c r="C9289" t="s">
        <v>318</v>
      </c>
      <c r="D9289" t="s">
        <v>224</v>
      </c>
      <c r="E9289" t="s">
        <v>222</v>
      </c>
      <c r="F9289">
        <v>2443.1799999999998</v>
      </c>
      <c r="G9289" s="12">
        <v>6.7199999999999996E-2</v>
      </c>
      <c r="H9289" s="12">
        <v>6.7199999999999996E-2</v>
      </c>
      <c r="I9289" t="s">
        <v>229</v>
      </c>
      <c r="J9289" s="10">
        <v>45312.333333333336</v>
      </c>
    </row>
    <row r="9291" spans="1:10" x14ac:dyDescent="0.35">
      <c r="A9291" t="s">
        <v>227</v>
      </c>
      <c r="B9291">
        <v>31</v>
      </c>
      <c r="C9291" t="s">
        <v>319</v>
      </c>
      <c r="D9291" t="s">
        <v>221</v>
      </c>
      <c r="E9291" t="s">
        <v>222</v>
      </c>
      <c r="F9291">
        <v>0</v>
      </c>
      <c r="G9291">
        <v>0</v>
      </c>
      <c r="H9291">
        <v>0</v>
      </c>
      <c r="J9291" s="11">
        <v>0</v>
      </c>
    </row>
    <row r="9293" spans="1:10" x14ac:dyDescent="0.35">
      <c r="A9293" t="s">
        <v>227</v>
      </c>
      <c r="B9293">
        <v>32</v>
      </c>
      <c r="C9293" t="s">
        <v>319</v>
      </c>
      <c r="D9293" t="s">
        <v>224</v>
      </c>
      <c r="E9293" t="s">
        <v>222</v>
      </c>
      <c r="F9293">
        <v>4098.2299999999996</v>
      </c>
      <c r="G9293">
        <v>0.11275</v>
      </c>
      <c r="H9293">
        <v>0.11275</v>
      </c>
      <c r="I9293" t="s">
        <v>229</v>
      </c>
      <c r="J9293" s="10">
        <v>45312.333333333336</v>
      </c>
    </row>
    <row r="9295" spans="1:10" x14ac:dyDescent="0.35">
      <c r="A9295" t="s">
        <v>227</v>
      </c>
      <c r="B9295">
        <v>33</v>
      </c>
      <c r="C9295" t="s">
        <v>320</v>
      </c>
      <c r="D9295" t="s">
        <v>221</v>
      </c>
      <c r="E9295" t="s">
        <v>222</v>
      </c>
      <c r="F9295">
        <v>0</v>
      </c>
      <c r="G9295">
        <v>0</v>
      </c>
      <c r="H9295">
        <v>0</v>
      </c>
      <c r="J9295" s="11">
        <v>0</v>
      </c>
    </row>
    <row r="9297" spans="1:10" x14ac:dyDescent="0.35">
      <c r="A9297" t="s">
        <v>227</v>
      </c>
      <c r="B9297">
        <v>34</v>
      </c>
      <c r="C9297" t="s">
        <v>320</v>
      </c>
      <c r="D9297" t="s">
        <v>224</v>
      </c>
      <c r="E9297" t="s">
        <v>222</v>
      </c>
      <c r="F9297">
        <v>3421.38</v>
      </c>
      <c r="G9297" s="12">
        <v>9.4200000000000006E-2</v>
      </c>
      <c r="H9297" s="12">
        <v>9.4200000000000006E-2</v>
      </c>
      <c r="I9297" t="s">
        <v>229</v>
      </c>
      <c r="J9297" s="10">
        <v>45312.333333333336</v>
      </c>
    </row>
    <row r="9299" spans="1:10" x14ac:dyDescent="0.35">
      <c r="A9299" t="s">
        <v>227</v>
      </c>
      <c r="B9299">
        <v>35</v>
      </c>
      <c r="C9299" t="s">
        <v>321</v>
      </c>
      <c r="D9299" t="s">
        <v>221</v>
      </c>
      <c r="E9299" t="s">
        <v>222</v>
      </c>
      <c r="F9299">
        <v>0</v>
      </c>
      <c r="G9299">
        <v>0</v>
      </c>
      <c r="H9299">
        <v>0</v>
      </c>
      <c r="J9299" s="11">
        <v>0</v>
      </c>
    </row>
    <row r="9301" spans="1:10" x14ac:dyDescent="0.35">
      <c r="A9301" t="s">
        <v>227</v>
      </c>
      <c r="B9301">
        <v>36</v>
      </c>
      <c r="C9301" t="s">
        <v>321</v>
      </c>
      <c r="D9301" t="s">
        <v>224</v>
      </c>
      <c r="E9301" t="s">
        <v>222</v>
      </c>
      <c r="F9301">
        <v>5225.7299999999996</v>
      </c>
      <c r="G9301">
        <v>0.14376</v>
      </c>
      <c r="H9301">
        <v>0.14376</v>
      </c>
      <c r="I9301" t="s">
        <v>229</v>
      </c>
      <c r="J9301" s="10">
        <v>45312.333333333336</v>
      </c>
    </row>
    <row r="9303" spans="1:10" x14ac:dyDescent="0.35">
      <c r="A9303" t="s">
        <v>227</v>
      </c>
      <c r="B9303">
        <v>37</v>
      </c>
      <c r="C9303" t="s">
        <v>322</v>
      </c>
      <c r="D9303" t="s">
        <v>221</v>
      </c>
      <c r="E9303" t="s">
        <v>222</v>
      </c>
      <c r="F9303">
        <v>0</v>
      </c>
      <c r="G9303">
        <v>0</v>
      </c>
      <c r="H9303">
        <v>0</v>
      </c>
      <c r="J9303" s="11">
        <v>0</v>
      </c>
    </row>
    <row r="9305" spans="1:10" x14ac:dyDescent="0.35">
      <c r="A9305" t="s">
        <v>227</v>
      </c>
      <c r="B9305">
        <v>38</v>
      </c>
      <c r="C9305" t="s">
        <v>322</v>
      </c>
      <c r="D9305" t="s">
        <v>224</v>
      </c>
      <c r="E9305" t="s">
        <v>222</v>
      </c>
      <c r="F9305">
        <v>3407.68</v>
      </c>
      <c r="G9305" s="12">
        <v>9.3799999999999994E-2</v>
      </c>
      <c r="H9305" s="12">
        <v>9.3799999999999994E-2</v>
      </c>
      <c r="I9305" t="s">
        <v>229</v>
      </c>
      <c r="J9305" s="10">
        <v>45312.333333333336</v>
      </c>
    </row>
    <row r="9307" spans="1:10" x14ac:dyDescent="0.35">
      <c r="A9307" t="s">
        <v>227</v>
      </c>
      <c r="B9307">
        <v>39</v>
      </c>
      <c r="C9307" t="s">
        <v>323</v>
      </c>
      <c r="D9307" t="s">
        <v>221</v>
      </c>
      <c r="E9307" t="s">
        <v>222</v>
      </c>
      <c r="F9307">
        <v>0</v>
      </c>
      <c r="G9307">
        <v>0</v>
      </c>
      <c r="H9307">
        <v>0</v>
      </c>
      <c r="J9307" s="11">
        <v>0</v>
      </c>
    </row>
    <row r="9309" spans="1:10" x14ac:dyDescent="0.35">
      <c r="A9309" t="s">
        <v>227</v>
      </c>
      <c r="B9309">
        <v>40</v>
      </c>
      <c r="C9309" t="s">
        <v>323</v>
      </c>
      <c r="D9309" t="s">
        <v>224</v>
      </c>
      <c r="E9309" t="s">
        <v>222</v>
      </c>
      <c r="F9309">
        <v>5213.47</v>
      </c>
      <c r="G9309">
        <v>0.14343</v>
      </c>
      <c r="H9309">
        <v>0.14343</v>
      </c>
      <c r="I9309" t="s">
        <v>229</v>
      </c>
      <c r="J9309" s="10">
        <v>45312.333333333336</v>
      </c>
    </row>
    <row r="9311" spans="1:10" x14ac:dyDescent="0.35">
      <c r="A9311" t="s">
        <v>227</v>
      </c>
      <c r="B9311">
        <v>41</v>
      </c>
      <c r="C9311" t="s">
        <v>324</v>
      </c>
      <c r="D9311" t="s">
        <v>221</v>
      </c>
      <c r="E9311" t="s">
        <v>222</v>
      </c>
      <c r="F9311">
        <v>0</v>
      </c>
      <c r="G9311">
        <v>0</v>
      </c>
      <c r="H9311">
        <v>0</v>
      </c>
      <c r="J9311" s="11">
        <v>0</v>
      </c>
    </row>
    <row r="9313" spans="1:10" x14ac:dyDescent="0.35">
      <c r="A9313" t="s">
        <v>227</v>
      </c>
      <c r="B9313">
        <v>42</v>
      </c>
      <c r="C9313" t="s">
        <v>324</v>
      </c>
      <c r="D9313" t="s">
        <v>224</v>
      </c>
      <c r="E9313" t="s">
        <v>222</v>
      </c>
      <c r="F9313">
        <v>2429.81</v>
      </c>
      <c r="G9313" s="12">
        <v>6.6900000000000001E-2</v>
      </c>
      <c r="H9313" s="12">
        <v>6.6900000000000001E-2</v>
      </c>
      <c r="I9313" t="s">
        <v>229</v>
      </c>
      <c r="J9313" s="10">
        <v>45312.333333333336</v>
      </c>
    </row>
    <row r="9315" spans="1:10" x14ac:dyDescent="0.35">
      <c r="A9315" t="s">
        <v>227</v>
      </c>
      <c r="B9315">
        <v>43</v>
      </c>
      <c r="C9315" t="s">
        <v>325</v>
      </c>
      <c r="D9315" t="s">
        <v>221</v>
      </c>
      <c r="E9315" t="s">
        <v>222</v>
      </c>
      <c r="F9315">
        <v>0</v>
      </c>
      <c r="G9315">
        <v>0</v>
      </c>
      <c r="H9315">
        <v>0</v>
      </c>
      <c r="J9315" s="11">
        <v>0</v>
      </c>
    </row>
    <row r="9317" spans="1:10" x14ac:dyDescent="0.35">
      <c r="A9317" t="s">
        <v>227</v>
      </c>
      <c r="B9317">
        <v>44</v>
      </c>
      <c r="C9317" t="s">
        <v>325</v>
      </c>
      <c r="D9317" t="s">
        <v>224</v>
      </c>
      <c r="E9317" t="s">
        <v>222</v>
      </c>
      <c r="F9317">
        <v>4083.56</v>
      </c>
      <c r="G9317">
        <v>0.11234</v>
      </c>
      <c r="H9317">
        <v>0.11234</v>
      </c>
      <c r="I9317" t="s">
        <v>229</v>
      </c>
      <c r="J9317" s="10">
        <v>45312.333333333336</v>
      </c>
    </row>
    <row r="9319" spans="1:10" x14ac:dyDescent="0.35">
      <c r="A9319" t="s">
        <v>227</v>
      </c>
      <c r="B9319">
        <v>45</v>
      </c>
      <c r="C9319" t="s">
        <v>326</v>
      </c>
      <c r="D9319" t="s">
        <v>221</v>
      </c>
      <c r="E9319" t="s">
        <v>222</v>
      </c>
      <c r="F9319">
        <v>0</v>
      </c>
      <c r="G9319">
        <v>0</v>
      </c>
      <c r="H9319">
        <v>0</v>
      </c>
      <c r="J9319" s="11">
        <v>0</v>
      </c>
    </row>
    <row r="9321" spans="1:10" x14ac:dyDescent="0.35">
      <c r="A9321" t="s">
        <v>227</v>
      </c>
      <c r="B9321">
        <v>46</v>
      </c>
      <c r="C9321" t="s">
        <v>326</v>
      </c>
      <c r="D9321" t="s">
        <v>224</v>
      </c>
      <c r="E9321" t="s">
        <v>222</v>
      </c>
      <c r="F9321">
        <v>3355.65</v>
      </c>
      <c r="G9321" s="12">
        <v>9.2299999999999993E-2</v>
      </c>
      <c r="H9321" s="12">
        <v>9.2299999999999993E-2</v>
      </c>
      <c r="I9321" t="s">
        <v>229</v>
      </c>
      <c r="J9321" s="10">
        <v>45312.333333333336</v>
      </c>
    </row>
    <row r="9323" spans="1:10" x14ac:dyDescent="0.35">
      <c r="A9323" t="s">
        <v>227</v>
      </c>
      <c r="B9323">
        <v>47</v>
      </c>
      <c r="C9323" t="s">
        <v>327</v>
      </c>
      <c r="D9323" t="s">
        <v>221</v>
      </c>
      <c r="E9323" t="s">
        <v>222</v>
      </c>
      <c r="F9323">
        <v>0</v>
      </c>
      <c r="G9323">
        <v>0</v>
      </c>
      <c r="H9323">
        <v>0</v>
      </c>
      <c r="J9323" s="11">
        <v>0</v>
      </c>
    </row>
    <row r="9325" spans="1:10" x14ac:dyDescent="0.35">
      <c r="A9325" t="s">
        <v>227</v>
      </c>
      <c r="B9325">
        <v>48</v>
      </c>
      <c r="C9325" t="s">
        <v>327</v>
      </c>
      <c r="D9325" t="s">
        <v>224</v>
      </c>
      <c r="E9325" t="s">
        <v>222</v>
      </c>
      <c r="F9325">
        <v>5196.93</v>
      </c>
      <c r="G9325">
        <v>0.14305000000000001</v>
      </c>
      <c r="H9325">
        <v>0.14305000000000001</v>
      </c>
      <c r="I9325" t="s">
        <v>229</v>
      </c>
      <c r="J9325" s="10">
        <v>45312.333333333336</v>
      </c>
    </row>
    <row r="9327" spans="1:10" x14ac:dyDescent="0.35">
      <c r="A9327" t="s">
        <v>230</v>
      </c>
      <c r="B9327">
        <v>1</v>
      </c>
      <c r="C9327" t="s">
        <v>304</v>
      </c>
      <c r="D9327" t="s">
        <v>221</v>
      </c>
      <c r="E9327" t="s">
        <v>222</v>
      </c>
      <c r="F9327">
        <v>0</v>
      </c>
      <c r="G9327">
        <v>0</v>
      </c>
      <c r="H9327">
        <v>0</v>
      </c>
      <c r="J9327" s="11">
        <v>0</v>
      </c>
    </row>
    <row r="9329" spans="1:10" x14ac:dyDescent="0.35">
      <c r="A9329" t="s">
        <v>230</v>
      </c>
      <c r="B9329">
        <v>2</v>
      </c>
      <c r="C9329" t="s">
        <v>304</v>
      </c>
      <c r="D9329" t="s">
        <v>224</v>
      </c>
      <c r="E9329" t="s">
        <v>222</v>
      </c>
      <c r="F9329">
        <v>2497.08</v>
      </c>
      <c r="G9329" s="12">
        <v>6.8099999999999994E-2</v>
      </c>
      <c r="H9329" s="12">
        <v>6.8099999999999994E-2</v>
      </c>
      <c r="I9329" t="s">
        <v>232</v>
      </c>
      <c r="J9329" s="10">
        <v>45647.308333333334</v>
      </c>
    </row>
    <row r="9331" spans="1:10" x14ac:dyDescent="0.35">
      <c r="A9331" t="s">
        <v>230</v>
      </c>
      <c r="B9331">
        <v>3</v>
      </c>
      <c r="C9331" t="s">
        <v>305</v>
      </c>
      <c r="D9331" t="s">
        <v>221</v>
      </c>
      <c r="E9331" t="s">
        <v>222</v>
      </c>
      <c r="F9331">
        <v>0</v>
      </c>
      <c r="G9331">
        <v>0</v>
      </c>
      <c r="H9331">
        <v>0</v>
      </c>
      <c r="J9331" s="11">
        <v>0</v>
      </c>
    </row>
    <row r="9333" spans="1:10" x14ac:dyDescent="0.35">
      <c r="A9333" t="s">
        <v>230</v>
      </c>
      <c r="B9333">
        <v>4</v>
      </c>
      <c r="C9333" t="s">
        <v>305</v>
      </c>
      <c r="D9333" t="s">
        <v>224</v>
      </c>
      <c r="E9333" t="s">
        <v>222</v>
      </c>
      <c r="F9333">
        <v>3846.35</v>
      </c>
      <c r="G9333">
        <v>0.10543</v>
      </c>
      <c r="H9333">
        <v>0.10543</v>
      </c>
      <c r="I9333" t="s">
        <v>232</v>
      </c>
      <c r="J9333" s="10">
        <v>45647.737500000003</v>
      </c>
    </row>
    <row r="9335" spans="1:10" x14ac:dyDescent="0.35">
      <c r="A9335" t="s">
        <v>230</v>
      </c>
      <c r="B9335">
        <v>5</v>
      </c>
      <c r="C9335" t="s">
        <v>306</v>
      </c>
      <c r="D9335" t="s">
        <v>221</v>
      </c>
      <c r="E9335" t="s">
        <v>222</v>
      </c>
      <c r="F9335">
        <v>0</v>
      </c>
      <c r="G9335">
        <v>0</v>
      </c>
      <c r="H9335">
        <v>0</v>
      </c>
      <c r="J9335" s="11">
        <v>0</v>
      </c>
    </row>
    <row r="9337" spans="1:10" x14ac:dyDescent="0.35">
      <c r="A9337" t="s">
        <v>230</v>
      </c>
      <c r="B9337">
        <v>6</v>
      </c>
      <c r="C9337" t="s">
        <v>306</v>
      </c>
      <c r="D9337" t="s">
        <v>224</v>
      </c>
      <c r="E9337" t="s">
        <v>222</v>
      </c>
      <c r="F9337">
        <v>1704.22</v>
      </c>
      <c r="G9337" s="12">
        <v>4.6600000000000003E-2</v>
      </c>
      <c r="H9337" s="12">
        <v>4.6600000000000003E-2</v>
      </c>
      <c r="I9337" t="s">
        <v>232</v>
      </c>
      <c r="J9337" s="10">
        <v>45647.316666666666</v>
      </c>
    </row>
    <row r="9339" spans="1:10" x14ac:dyDescent="0.35">
      <c r="A9339" t="s">
        <v>230</v>
      </c>
      <c r="B9339">
        <v>7</v>
      </c>
      <c r="C9339" t="s">
        <v>307</v>
      </c>
      <c r="D9339" t="s">
        <v>221</v>
      </c>
      <c r="E9339" t="s">
        <v>222</v>
      </c>
      <c r="F9339">
        <v>0</v>
      </c>
      <c r="G9339">
        <v>0</v>
      </c>
      <c r="H9339">
        <v>0</v>
      </c>
      <c r="J9339" s="11">
        <v>0</v>
      </c>
    </row>
    <row r="9341" spans="1:10" x14ac:dyDescent="0.35">
      <c r="A9341" t="s">
        <v>230</v>
      </c>
      <c r="B9341">
        <v>8</v>
      </c>
      <c r="C9341" t="s">
        <v>307</v>
      </c>
      <c r="D9341" t="s">
        <v>224</v>
      </c>
      <c r="E9341" t="s">
        <v>222</v>
      </c>
      <c r="F9341">
        <v>2856.52</v>
      </c>
      <c r="G9341" s="12">
        <v>7.8100000000000003E-2</v>
      </c>
      <c r="H9341" s="12">
        <v>7.8100000000000003E-2</v>
      </c>
      <c r="I9341" t="s">
        <v>232</v>
      </c>
      <c r="J9341" s="10">
        <v>45647.333333333336</v>
      </c>
    </row>
    <row r="9343" spans="1:10" x14ac:dyDescent="0.35">
      <c r="A9343" t="s">
        <v>230</v>
      </c>
      <c r="B9343">
        <v>9</v>
      </c>
      <c r="C9343" t="s">
        <v>308</v>
      </c>
      <c r="D9343" t="s">
        <v>221</v>
      </c>
      <c r="E9343" t="s">
        <v>222</v>
      </c>
      <c r="F9343">
        <v>0</v>
      </c>
      <c r="G9343">
        <v>0</v>
      </c>
      <c r="H9343">
        <v>0</v>
      </c>
      <c r="J9343" s="11">
        <v>0</v>
      </c>
    </row>
    <row r="9345" spans="1:10" x14ac:dyDescent="0.35">
      <c r="A9345" t="s">
        <v>230</v>
      </c>
      <c r="B9345">
        <v>10</v>
      </c>
      <c r="C9345" t="s">
        <v>308</v>
      </c>
      <c r="D9345" t="s">
        <v>224</v>
      </c>
      <c r="E9345" t="s">
        <v>222</v>
      </c>
      <c r="F9345">
        <v>2584.12</v>
      </c>
      <c r="G9345" s="12">
        <v>7.0900000000000005E-2</v>
      </c>
      <c r="H9345" s="12">
        <v>7.0900000000000005E-2</v>
      </c>
      <c r="I9345" t="s">
        <v>232</v>
      </c>
      <c r="J9345" s="10">
        <v>45647.737500000003</v>
      </c>
    </row>
    <row r="9347" spans="1:10" x14ac:dyDescent="0.35">
      <c r="A9347" t="s">
        <v>230</v>
      </c>
      <c r="B9347">
        <v>11</v>
      </c>
      <c r="C9347" t="s">
        <v>309</v>
      </c>
      <c r="D9347" t="s">
        <v>221</v>
      </c>
      <c r="E9347" t="s">
        <v>222</v>
      </c>
      <c r="F9347">
        <v>0</v>
      </c>
      <c r="G9347">
        <v>0</v>
      </c>
      <c r="H9347">
        <v>0</v>
      </c>
      <c r="J9347" s="11">
        <v>0</v>
      </c>
    </row>
    <row r="9349" spans="1:10" x14ac:dyDescent="0.35">
      <c r="A9349" t="s">
        <v>230</v>
      </c>
      <c r="B9349">
        <v>12</v>
      </c>
      <c r="C9349" t="s">
        <v>309</v>
      </c>
      <c r="D9349" t="s">
        <v>224</v>
      </c>
      <c r="E9349" t="s">
        <v>222</v>
      </c>
      <c r="F9349">
        <v>3964.57</v>
      </c>
      <c r="G9349">
        <v>0.10872</v>
      </c>
      <c r="H9349">
        <v>0.10872</v>
      </c>
      <c r="I9349" t="s">
        <v>232</v>
      </c>
      <c r="J9349" s="10">
        <v>45647.737500000003</v>
      </c>
    </row>
    <row r="9351" spans="1:10" x14ac:dyDescent="0.35">
      <c r="A9351" t="s">
        <v>230</v>
      </c>
      <c r="B9351">
        <v>13</v>
      </c>
      <c r="C9351" t="s">
        <v>310</v>
      </c>
      <c r="D9351" t="s">
        <v>221</v>
      </c>
      <c r="E9351" t="s">
        <v>222</v>
      </c>
      <c r="F9351">
        <v>0</v>
      </c>
      <c r="G9351">
        <v>0</v>
      </c>
      <c r="H9351">
        <v>0</v>
      </c>
      <c r="J9351" s="11">
        <v>0</v>
      </c>
    </row>
    <row r="9353" spans="1:10" x14ac:dyDescent="0.35">
      <c r="A9353" t="s">
        <v>230</v>
      </c>
      <c r="B9353">
        <v>14</v>
      </c>
      <c r="C9353" t="s">
        <v>310</v>
      </c>
      <c r="D9353" t="s">
        <v>224</v>
      </c>
      <c r="E9353" t="s">
        <v>222</v>
      </c>
      <c r="F9353">
        <v>2504.37</v>
      </c>
      <c r="G9353" s="12">
        <v>6.83E-2</v>
      </c>
      <c r="H9353" s="12">
        <v>6.83E-2</v>
      </c>
      <c r="I9353" t="s">
        <v>232</v>
      </c>
      <c r="J9353" s="10">
        <v>45647.308333333334</v>
      </c>
    </row>
    <row r="9355" spans="1:10" x14ac:dyDescent="0.35">
      <c r="A9355" t="s">
        <v>230</v>
      </c>
      <c r="B9355">
        <v>15</v>
      </c>
      <c r="C9355" t="s">
        <v>311</v>
      </c>
      <c r="D9355" t="s">
        <v>221</v>
      </c>
      <c r="E9355" t="s">
        <v>222</v>
      </c>
      <c r="F9355">
        <v>0</v>
      </c>
      <c r="G9355">
        <v>0</v>
      </c>
      <c r="H9355">
        <v>0</v>
      </c>
      <c r="J9355" s="11">
        <v>0</v>
      </c>
    </row>
    <row r="9357" spans="1:10" x14ac:dyDescent="0.35">
      <c r="A9357" t="s">
        <v>230</v>
      </c>
      <c r="B9357">
        <v>16</v>
      </c>
      <c r="C9357" t="s">
        <v>311</v>
      </c>
      <c r="D9357" t="s">
        <v>224</v>
      </c>
      <c r="E9357" t="s">
        <v>222</v>
      </c>
      <c r="F9357">
        <v>3848.71</v>
      </c>
      <c r="G9357">
        <v>0.1055</v>
      </c>
      <c r="H9357">
        <v>0.1055</v>
      </c>
      <c r="I9357" t="s">
        <v>232</v>
      </c>
      <c r="J9357" s="10">
        <v>45647.737500000003</v>
      </c>
    </row>
    <row r="9359" spans="1:10" x14ac:dyDescent="0.35">
      <c r="A9359" t="s">
        <v>230</v>
      </c>
      <c r="B9359">
        <v>17</v>
      </c>
      <c r="C9359" t="s">
        <v>312</v>
      </c>
      <c r="D9359" t="s">
        <v>221</v>
      </c>
      <c r="E9359" t="s">
        <v>222</v>
      </c>
      <c r="F9359">
        <v>0</v>
      </c>
      <c r="G9359">
        <v>0</v>
      </c>
      <c r="H9359">
        <v>0</v>
      </c>
      <c r="J9359" s="11">
        <v>0</v>
      </c>
    </row>
    <row r="9361" spans="1:10" x14ac:dyDescent="0.35">
      <c r="A9361" t="s">
        <v>230</v>
      </c>
      <c r="B9361">
        <v>18</v>
      </c>
      <c r="C9361" t="s">
        <v>312</v>
      </c>
      <c r="D9361" t="s">
        <v>224</v>
      </c>
      <c r="E9361" t="s">
        <v>222</v>
      </c>
      <c r="F9361">
        <v>1711.2</v>
      </c>
      <c r="G9361" s="12">
        <v>4.6800000000000001E-2</v>
      </c>
      <c r="H9361" s="12">
        <v>4.6800000000000001E-2</v>
      </c>
      <c r="I9361" t="s">
        <v>232</v>
      </c>
      <c r="J9361" s="10">
        <v>45647.316666666666</v>
      </c>
    </row>
    <row r="9363" spans="1:10" x14ac:dyDescent="0.35">
      <c r="A9363" t="s">
        <v>230</v>
      </c>
      <c r="B9363">
        <v>19</v>
      </c>
      <c r="C9363" t="s">
        <v>313</v>
      </c>
      <c r="D9363" t="s">
        <v>221</v>
      </c>
      <c r="E9363" t="s">
        <v>222</v>
      </c>
      <c r="F9363">
        <v>0</v>
      </c>
      <c r="G9363">
        <v>0</v>
      </c>
      <c r="H9363">
        <v>0</v>
      </c>
      <c r="J9363" s="11">
        <v>0</v>
      </c>
    </row>
    <row r="9365" spans="1:10" x14ac:dyDescent="0.35">
      <c r="A9365" t="s">
        <v>230</v>
      </c>
      <c r="B9365">
        <v>20</v>
      </c>
      <c r="C9365" t="s">
        <v>313</v>
      </c>
      <c r="D9365" t="s">
        <v>224</v>
      </c>
      <c r="E9365" t="s">
        <v>222</v>
      </c>
      <c r="F9365">
        <v>2858.78</v>
      </c>
      <c r="G9365" s="12">
        <v>7.8200000000000006E-2</v>
      </c>
      <c r="H9365" s="12">
        <v>7.8200000000000006E-2</v>
      </c>
      <c r="I9365" t="s">
        <v>232</v>
      </c>
      <c r="J9365" s="10">
        <v>45647.333333333336</v>
      </c>
    </row>
    <row r="9367" spans="1:10" x14ac:dyDescent="0.35">
      <c r="A9367" t="s">
        <v>230</v>
      </c>
      <c r="B9367">
        <v>21</v>
      </c>
      <c r="C9367" t="s">
        <v>314</v>
      </c>
      <c r="D9367" t="s">
        <v>221</v>
      </c>
      <c r="E9367" t="s">
        <v>222</v>
      </c>
      <c r="F9367">
        <v>0</v>
      </c>
      <c r="G9367">
        <v>0</v>
      </c>
      <c r="H9367">
        <v>0</v>
      </c>
      <c r="J9367" s="11">
        <v>0</v>
      </c>
    </row>
    <row r="9369" spans="1:10" x14ac:dyDescent="0.35">
      <c r="A9369" t="s">
        <v>230</v>
      </c>
      <c r="B9369">
        <v>22</v>
      </c>
      <c r="C9369" t="s">
        <v>314</v>
      </c>
      <c r="D9369" t="s">
        <v>224</v>
      </c>
      <c r="E9369" t="s">
        <v>222</v>
      </c>
      <c r="F9369">
        <v>2591.16</v>
      </c>
      <c r="G9369" s="12">
        <v>7.1099999999999997E-2</v>
      </c>
      <c r="H9369" s="12">
        <v>7.1099999999999997E-2</v>
      </c>
      <c r="I9369" t="s">
        <v>232</v>
      </c>
      <c r="J9369" s="10">
        <v>45647.737500000003</v>
      </c>
    </row>
    <row r="9371" spans="1:10" x14ac:dyDescent="0.35">
      <c r="A9371" t="s">
        <v>230</v>
      </c>
      <c r="B9371">
        <v>23</v>
      </c>
      <c r="C9371" t="s">
        <v>315</v>
      </c>
      <c r="D9371" t="s">
        <v>221</v>
      </c>
      <c r="E9371" t="s">
        <v>222</v>
      </c>
      <c r="F9371">
        <v>0</v>
      </c>
      <c r="G9371">
        <v>0</v>
      </c>
      <c r="H9371">
        <v>0</v>
      </c>
      <c r="J9371" s="11">
        <v>0</v>
      </c>
    </row>
    <row r="9373" spans="1:10" x14ac:dyDescent="0.35">
      <c r="A9373" t="s">
        <v>230</v>
      </c>
      <c r="B9373">
        <v>24</v>
      </c>
      <c r="C9373" t="s">
        <v>315</v>
      </c>
      <c r="D9373" t="s">
        <v>224</v>
      </c>
      <c r="E9373" t="s">
        <v>222</v>
      </c>
      <c r="F9373">
        <v>3964.65</v>
      </c>
      <c r="G9373">
        <v>0.10872</v>
      </c>
      <c r="H9373">
        <v>0.10872</v>
      </c>
      <c r="I9373" t="s">
        <v>232</v>
      </c>
      <c r="J9373" s="10">
        <v>45647.737500000003</v>
      </c>
    </row>
    <row r="9375" spans="1:10" x14ac:dyDescent="0.35">
      <c r="A9375" t="s">
        <v>230</v>
      </c>
      <c r="B9375">
        <v>25</v>
      </c>
      <c r="C9375" t="s">
        <v>316</v>
      </c>
      <c r="D9375" t="s">
        <v>221</v>
      </c>
      <c r="E9375" t="s">
        <v>222</v>
      </c>
      <c r="F9375">
        <v>0</v>
      </c>
      <c r="G9375">
        <v>0</v>
      </c>
      <c r="H9375">
        <v>0</v>
      </c>
      <c r="J9375" s="11">
        <v>0</v>
      </c>
    </row>
    <row r="9377" spans="1:10" x14ac:dyDescent="0.35">
      <c r="A9377" t="s">
        <v>230</v>
      </c>
      <c r="B9377">
        <v>26</v>
      </c>
      <c r="C9377" t="s">
        <v>316</v>
      </c>
      <c r="D9377" t="s">
        <v>224</v>
      </c>
      <c r="E9377" t="s">
        <v>222</v>
      </c>
      <c r="F9377">
        <v>2504.37</v>
      </c>
      <c r="G9377" s="12">
        <v>6.83E-2</v>
      </c>
      <c r="H9377" s="12">
        <v>6.83E-2</v>
      </c>
      <c r="I9377" t="s">
        <v>232</v>
      </c>
      <c r="J9377" s="10">
        <v>45647.308333333334</v>
      </c>
    </row>
    <row r="9379" spans="1:10" x14ac:dyDescent="0.35">
      <c r="A9379" t="s">
        <v>230</v>
      </c>
      <c r="B9379">
        <v>27</v>
      </c>
      <c r="C9379" t="s">
        <v>317</v>
      </c>
      <c r="D9379" t="s">
        <v>221</v>
      </c>
      <c r="E9379" t="s">
        <v>222</v>
      </c>
      <c r="F9379">
        <v>0</v>
      </c>
      <c r="G9379">
        <v>0</v>
      </c>
      <c r="H9379">
        <v>0</v>
      </c>
      <c r="J9379" s="11">
        <v>0</v>
      </c>
    </row>
    <row r="9381" spans="1:10" x14ac:dyDescent="0.35">
      <c r="A9381" t="s">
        <v>230</v>
      </c>
      <c r="B9381">
        <v>28</v>
      </c>
      <c r="C9381" t="s">
        <v>317</v>
      </c>
      <c r="D9381" t="s">
        <v>224</v>
      </c>
      <c r="E9381" t="s">
        <v>222</v>
      </c>
      <c r="F9381">
        <v>3848.65</v>
      </c>
      <c r="G9381">
        <v>0.10549</v>
      </c>
      <c r="H9381">
        <v>0.10549</v>
      </c>
      <c r="I9381" t="s">
        <v>232</v>
      </c>
      <c r="J9381" s="10">
        <v>45647.737500000003</v>
      </c>
    </row>
    <row r="9383" spans="1:10" x14ac:dyDescent="0.35">
      <c r="A9383" t="s">
        <v>230</v>
      </c>
      <c r="B9383">
        <v>29</v>
      </c>
      <c r="C9383" t="s">
        <v>318</v>
      </c>
      <c r="D9383" t="s">
        <v>221</v>
      </c>
      <c r="E9383" t="s">
        <v>222</v>
      </c>
      <c r="F9383">
        <v>0</v>
      </c>
      <c r="G9383">
        <v>0</v>
      </c>
      <c r="H9383">
        <v>0</v>
      </c>
      <c r="J9383" s="11">
        <v>0</v>
      </c>
    </row>
    <row r="9385" spans="1:10" x14ac:dyDescent="0.35">
      <c r="A9385" t="s">
        <v>230</v>
      </c>
      <c r="B9385">
        <v>30</v>
      </c>
      <c r="C9385" t="s">
        <v>318</v>
      </c>
      <c r="D9385" t="s">
        <v>224</v>
      </c>
      <c r="E9385" t="s">
        <v>222</v>
      </c>
      <c r="F9385">
        <v>1711.2</v>
      </c>
      <c r="G9385" s="12">
        <v>4.6800000000000001E-2</v>
      </c>
      <c r="H9385" s="12">
        <v>4.6800000000000001E-2</v>
      </c>
      <c r="I9385" t="s">
        <v>232</v>
      </c>
      <c r="J9385" s="10">
        <v>45647.316666666666</v>
      </c>
    </row>
    <row r="9387" spans="1:10" x14ac:dyDescent="0.35">
      <c r="A9387" t="s">
        <v>230</v>
      </c>
      <c r="B9387">
        <v>31</v>
      </c>
      <c r="C9387" t="s">
        <v>319</v>
      </c>
      <c r="D9387" t="s">
        <v>221</v>
      </c>
      <c r="E9387" t="s">
        <v>222</v>
      </c>
      <c r="F9387">
        <v>0</v>
      </c>
      <c r="G9387">
        <v>0</v>
      </c>
      <c r="H9387">
        <v>0</v>
      </c>
      <c r="J9387" s="11">
        <v>0</v>
      </c>
    </row>
    <row r="9389" spans="1:10" x14ac:dyDescent="0.35">
      <c r="A9389" t="s">
        <v>230</v>
      </c>
      <c r="B9389">
        <v>32</v>
      </c>
      <c r="C9389" t="s">
        <v>319</v>
      </c>
      <c r="D9389" t="s">
        <v>224</v>
      </c>
      <c r="E9389" t="s">
        <v>222</v>
      </c>
      <c r="F9389">
        <v>2858.82</v>
      </c>
      <c r="G9389" s="12">
        <v>7.8200000000000006E-2</v>
      </c>
      <c r="H9389" s="12">
        <v>7.8200000000000006E-2</v>
      </c>
      <c r="I9389" t="s">
        <v>232</v>
      </c>
      <c r="J9389" s="10">
        <v>45647.333333333336</v>
      </c>
    </row>
    <row r="9391" spans="1:10" x14ac:dyDescent="0.35">
      <c r="A9391" t="s">
        <v>230</v>
      </c>
      <c r="B9391">
        <v>33</v>
      </c>
      <c r="C9391" t="s">
        <v>320</v>
      </c>
      <c r="D9391" t="s">
        <v>221</v>
      </c>
      <c r="E9391" t="s">
        <v>222</v>
      </c>
      <c r="F9391">
        <v>0</v>
      </c>
      <c r="G9391">
        <v>0</v>
      </c>
      <c r="H9391">
        <v>0</v>
      </c>
      <c r="J9391" s="11">
        <v>0</v>
      </c>
    </row>
    <row r="9393" spans="1:10" x14ac:dyDescent="0.35">
      <c r="A9393" t="s">
        <v>230</v>
      </c>
      <c r="B9393">
        <v>34</v>
      </c>
      <c r="C9393" t="s">
        <v>320</v>
      </c>
      <c r="D9393" t="s">
        <v>224</v>
      </c>
      <c r="E9393" t="s">
        <v>222</v>
      </c>
      <c r="F9393">
        <v>2591.16</v>
      </c>
      <c r="G9393" s="12">
        <v>7.1099999999999997E-2</v>
      </c>
      <c r="H9393" s="12">
        <v>7.1099999999999997E-2</v>
      </c>
      <c r="I9393" t="s">
        <v>232</v>
      </c>
      <c r="J9393" s="10">
        <v>45647.737500000003</v>
      </c>
    </row>
    <row r="9395" spans="1:10" x14ac:dyDescent="0.35">
      <c r="A9395" t="s">
        <v>230</v>
      </c>
      <c r="B9395">
        <v>35</v>
      </c>
      <c r="C9395" t="s">
        <v>321</v>
      </c>
      <c r="D9395" t="s">
        <v>221</v>
      </c>
      <c r="E9395" t="s">
        <v>222</v>
      </c>
      <c r="F9395">
        <v>0</v>
      </c>
      <c r="G9395">
        <v>0</v>
      </c>
      <c r="H9395">
        <v>0</v>
      </c>
      <c r="J9395" s="11">
        <v>0</v>
      </c>
    </row>
    <row r="9397" spans="1:10" x14ac:dyDescent="0.35">
      <c r="A9397" t="s">
        <v>230</v>
      </c>
      <c r="B9397">
        <v>36</v>
      </c>
      <c r="C9397" t="s">
        <v>321</v>
      </c>
      <c r="D9397" t="s">
        <v>224</v>
      </c>
      <c r="E9397" t="s">
        <v>222</v>
      </c>
      <c r="F9397">
        <v>3964.83</v>
      </c>
      <c r="G9397">
        <v>0.10872</v>
      </c>
      <c r="H9397">
        <v>0.10872</v>
      </c>
      <c r="I9397" t="s">
        <v>232</v>
      </c>
      <c r="J9397" s="10">
        <v>45647.737500000003</v>
      </c>
    </row>
    <row r="9399" spans="1:10" x14ac:dyDescent="0.35">
      <c r="A9399" t="s">
        <v>230</v>
      </c>
      <c r="B9399">
        <v>37</v>
      </c>
      <c r="C9399" t="s">
        <v>322</v>
      </c>
      <c r="D9399" t="s">
        <v>221</v>
      </c>
      <c r="E9399" t="s">
        <v>222</v>
      </c>
      <c r="F9399">
        <v>0</v>
      </c>
      <c r="G9399">
        <v>0</v>
      </c>
      <c r="H9399">
        <v>0</v>
      </c>
      <c r="J9399" s="11">
        <v>0</v>
      </c>
    </row>
    <row r="9401" spans="1:10" x14ac:dyDescent="0.35">
      <c r="A9401" t="s">
        <v>230</v>
      </c>
      <c r="B9401">
        <v>38</v>
      </c>
      <c r="C9401" t="s">
        <v>322</v>
      </c>
      <c r="D9401" t="s">
        <v>224</v>
      </c>
      <c r="E9401" t="s">
        <v>222</v>
      </c>
      <c r="F9401">
        <v>2584.12</v>
      </c>
      <c r="G9401" s="12">
        <v>7.0900000000000005E-2</v>
      </c>
      <c r="H9401" s="12">
        <v>7.0900000000000005E-2</v>
      </c>
      <c r="I9401" t="s">
        <v>232</v>
      </c>
      <c r="J9401" s="10">
        <v>45647.737500000003</v>
      </c>
    </row>
    <row r="9403" spans="1:10" x14ac:dyDescent="0.35">
      <c r="A9403" t="s">
        <v>230</v>
      </c>
      <c r="B9403">
        <v>39</v>
      </c>
      <c r="C9403" t="s">
        <v>323</v>
      </c>
      <c r="D9403" t="s">
        <v>221</v>
      </c>
      <c r="E9403" t="s">
        <v>222</v>
      </c>
      <c r="F9403">
        <v>0</v>
      </c>
      <c r="G9403">
        <v>0</v>
      </c>
      <c r="H9403">
        <v>0</v>
      </c>
      <c r="J9403" s="11">
        <v>0</v>
      </c>
    </row>
    <row r="9405" spans="1:10" x14ac:dyDescent="0.35">
      <c r="A9405" t="s">
        <v>230</v>
      </c>
      <c r="B9405">
        <v>40</v>
      </c>
      <c r="C9405" t="s">
        <v>323</v>
      </c>
      <c r="D9405" t="s">
        <v>224</v>
      </c>
      <c r="E9405" t="s">
        <v>222</v>
      </c>
      <c r="F9405">
        <v>3964.39</v>
      </c>
      <c r="G9405">
        <v>0.10871</v>
      </c>
      <c r="H9405">
        <v>0.10871</v>
      </c>
      <c r="I9405" t="s">
        <v>232</v>
      </c>
      <c r="J9405" s="10">
        <v>45647.737500000003</v>
      </c>
    </row>
    <row r="9407" spans="1:10" x14ac:dyDescent="0.35">
      <c r="A9407" t="s">
        <v>230</v>
      </c>
      <c r="B9407">
        <v>41</v>
      </c>
      <c r="C9407" t="s">
        <v>324</v>
      </c>
      <c r="D9407" t="s">
        <v>221</v>
      </c>
      <c r="E9407" t="s">
        <v>222</v>
      </c>
      <c r="F9407">
        <v>0</v>
      </c>
      <c r="G9407">
        <v>0</v>
      </c>
      <c r="H9407">
        <v>0</v>
      </c>
      <c r="J9407" s="11">
        <v>0</v>
      </c>
    </row>
    <row r="9409" spans="1:10" x14ac:dyDescent="0.35">
      <c r="A9409" t="s">
        <v>230</v>
      </c>
      <c r="B9409">
        <v>42</v>
      </c>
      <c r="C9409" t="s">
        <v>324</v>
      </c>
      <c r="D9409" t="s">
        <v>224</v>
      </c>
      <c r="E9409" t="s">
        <v>222</v>
      </c>
      <c r="F9409">
        <v>1704.22</v>
      </c>
      <c r="G9409" s="12">
        <v>4.6600000000000003E-2</v>
      </c>
      <c r="H9409" s="12">
        <v>4.6600000000000003E-2</v>
      </c>
      <c r="I9409" t="s">
        <v>232</v>
      </c>
      <c r="J9409" s="10">
        <v>45647.316666666666</v>
      </c>
    </row>
    <row r="9411" spans="1:10" x14ac:dyDescent="0.35">
      <c r="A9411" t="s">
        <v>230</v>
      </c>
      <c r="B9411">
        <v>43</v>
      </c>
      <c r="C9411" t="s">
        <v>325</v>
      </c>
      <c r="D9411" t="s">
        <v>221</v>
      </c>
      <c r="E9411" t="s">
        <v>222</v>
      </c>
      <c r="F9411">
        <v>0</v>
      </c>
      <c r="G9411">
        <v>0</v>
      </c>
      <c r="H9411">
        <v>0</v>
      </c>
      <c r="J9411" s="11">
        <v>0</v>
      </c>
    </row>
    <row r="9413" spans="1:10" x14ac:dyDescent="0.35">
      <c r="A9413" t="s">
        <v>230</v>
      </c>
      <c r="B9413">
        <v>44</v>
      </c>
      <c r="C9413" t="s">
        <v>325</v>
      </c>
      <c r="D9413" t="s">
        <v>224</v>
      </c>
      <c r="E9413" t="s">
        <v>222</v>
      </c>
      <c r="F9413">
        <v>2856.52</v>
      </c>
      <c r="G9413" s="12">
        <v>7.8100000000000003E-2</v>
      </c>
      <c r="H9413" s="12">
        <v>7.8100000000000003E-2</v>
      </c>
      <c r="I9413" t="s">
        <v>232</v>
      </c>
      <c r="J9413" s="10">
        <v>45647.333333333336</v>
      </c>
    </row>
    <row r="9415" spans="1:10" x14ac:dyDescent="0.35">
      <c r="A9415" t="s">
        <v>230</v>
      </c>
      <c r="B9415">
        <v>45</v>
      </c>
      <c r="C9415" t="s">
        <v>326</v>
      </c>
      <c r="D9415" t="s">
        <v>221</v>
      </c>
      <c r="E9415" t="s">
        <v>222</v>
      </c>
      <c r="F9415">
        <v>0</v>
      </c>
      <c r="G9415">
        <v>0</v>
      </c>
      <c r="H9415">
        <v>0</v>
      </c>
      <c r="J9415" s="11">
        <v>0</v>
      </c>
    </row>
    <row r="9417" spans="1:10" x14ac:dyDescent="0.35">
      <c r="A9417" t="s">
        <v>230</v>
      </c>
      <c r="B9417">
        <v>46</v>
      </c>
      <c r="C9417" t="s">
        <v>326</v>
      </c>
      <c r="D9417" t="s">
        <v>224</v>
      </c>
      <c r="E9417" t="s">
        <v>222</v>
      </c>
      <c r="F9417">
        <v>2497.08</v>
      </c>
      <c r="G9417" s="12">
        <v>6.8099999999999994E-2</v>
      </c>
      <c r="H9417" s="12">
        <v>6.8099999999999994E-2</v>
      </c>
      <c r="I9417" t="s">
        <v>232</v>
      </c>
      <c r="J9417" s="10">
        <v>45647.308333333334</v>
      </c>
    </row>
    <row r="9419" spans="1:10" x14ac:dyDescent="0.35">
      <c r="A9419" t="s">
        <v>230</v>
      </c>
      <c r="B9419">
        <v>47</v>
      </c>
      <c r="C9419" t="s">
        <v>327</v>
      </c>
      <c r="D9419" t="s">
        <v>221</v>
      </c>
      <c r="E9419" t="s">
        <v>222</v>
      </c>
      <c r="F9419">
        <v>0</v>
      </c>
      <c r="G9419">
        <v>0</v>
      </c>
      <c r="H9419">
        <v>0</v>
      </c>
      <c r="J9419" s="11">
        <v>0</v>
      </c>
    </row>
    <row r="9421" spans="1:10" x14ac:dyDescent="0.35">
      <c r="A9421" t="s">
        <v>230</v>
      </c>
      <c r="B9421">
        <v>48</v>
      </c>
      <c r="C9421" t="s">
        <v>327</v>
      </c>
      <c r="D9421" t="s">
        <v>224</v>
      </c>
      <c r="E9421" t="s">
        <v>222</v>
      </c>
      <c r="F9421">
        <v>3846.4</v>
      </c>
      <c r="G9421">
        <v>0.10543</v>
      </c>
      <c r="H9421">
        <v>0.10543</v>
      </c>
      <c r="I9421" t="s">
        <v>232</v>
      </c>
      <c r="J9421" s="10">
        <v>45647.737500000003</v>
      </c>
    </row>
    <row r="9423" spans="1:10" x14ac:dyDescent="0.35">
      <c r="A9423" t="s">
        <v>233</v>
      </c>
      <c r="B9423">
        <v>1</v>
      </c>
      <c r="C9423" t="s">
        <v>304</v>
      </c>
      <c r="D9423" t="s">
        <v>221</v>
      </c>
      <c r="E9423" t="s">
        <v>222</v>
      </c>
      <c r="F9423">
        <v>0</v>
      </c>
      <c r="G9423">
        <v>0</v>
      </c>
      <c r="H9423">
        <v>0</v>
      </c>
      <c r="J9423" s="11">
        <v>0</v>
      </c>
    </row>
    <row r="9425" spans="1:10" x14ac:dyDescent="0.35">
      <c r="A9425" t="s">
        <v>233</v>
      </c>
      <c r="B9425">
        <v>2</v>
      </c>
      <c r="C9425" t="s">
        <v>304</v>
      </c>
      <c r="D9425" t="s">
        <v>224</v>
      </c>
      <c r="E9425" t="s">
        <v>222</v>
      </c>
      <c r="F9425">
        <v>2603.35</v>
      </c>
      <c r="G9425" s="12">
        <v>7.46E-2</v>
      </c>
      <c r="H9425" s="12">
        <v>7.46E-2</v>
      </c>
      <c r="I9425" t="s">
        <v>235</v>
      </c>
      <c r="J9425" s="10">
        <v>45647.166666666664</v>
      </c>
    </row>
    <row r="9427" spans="1:10" x14ac:dyDescent="0.35">
      <c r="A9427" t="s">
        <v>233</v>
      </c>
      <c r="B9427">
        <v>3</v>
      </c>
      <c r="C9427" t="s">
        <v>305</v>
      </c>
      <c r="D9427" t="s">
        <v>221</v>
      </c>
      <c r="E9427" t="s">
        <v>222</v>
      </c>
      <c r="F9427">
        <v>0</v>
      </c>
      <c r="G9427">
        <v>0</v>
      </c>
      <c r="H9427">
        <v>0</v>
      </c>
      <c r="J9427" s="11">
        <v>0</v>
      </c>
    </row>
    <row r="9429" spans="1:10" x14ac:dyDescent="0.35">
      <c r="A9429" t="s">
        <v>233</v>
      </c>
      <c r="B9429">
        <v>4</v>
      </c>
      <c r="C9429" t="s">
        <v>305</v>
      </c>
      <c r="D9429" t="s">
        <v>224</v>
      </c>
      <c r="E9429" t="s">
        <v>222</v>
      </c>
      <c r="F9429">
        <v>4045.16</v>
      </c>
      <c r="G9429">
        <v>0.1159</v>
      </c>
      <c r="H9429">
        <v>0.1159</v>
      </c>
      <c r="I9429" t="s">
        <v>235</v>
      </c>
      <c r="J9429" s="10">
        <v>45647.17083333333</v>
      </c>
    </row>
    <row r="9431" spans="1:10" x14ac:dyDescent="0.35">
      <c r="A9431" t="s">
        <v>233</v>
      </c>
      <c r="B9431">
        <v>5</v>
      </c>
      <c r="C9431" t="s">
        <v>306</v>
      </c>
      <c r="D9431" t="s">
        <v>221</v>
      </c>
      <c r="E9431" t="s">
        <v>222</v>
      </c>
      <c r="F9431">
        <v>0</v>
      </c>
      <c r="G9431">
        <v>0</v>
      </c>
      <c r="H9431">
        <v>0</v>
      </c>
      <c r="J9431" s="11">
        <v>0</v>
      </c>
    </row>
    <row r="9433" spans="1:10" x14ac:dyDescent="0.35">
      <c r="A9433" t="s">
        <v>233</v>
      </c>
      <c r="B9433">
        <v>6</v>
      </c>
      <c r="C9433" t="s">
        <v>306</v>
      </c>
      <c r="D9433" t="s">
        <v>224</v>
      </c>
      <c r="E9433" t="s">
        <v>222</v>
      </c>
      <c r="F9433">
        <v>1765.65</v>
      </c>
      <c r="G9433" s="12">
        <v>5.0599999999999999E-2</v>
      </c>
      <c r="H9433" s="12">
        <v>5.0599999999999999E-2</v>
      </c>
      <c r="I9433" t="s">
        <v>235</v>
      </c>
      <c r="J9433" s="10">
        <v>45647.166666666664</v>
      </c>
    </row>
    <row r="9435" spans="1:10" x14ac:dyDescent="0.35">
      <c r="A9435" t="s">
        <v>233</v>
      </c>
      <c r="B9435">
        <v>7</v>
      </c>
      <c r="C9435" t="s">
        <v>307</v>
      </c>
      <c r="D9435" t="s">
        <v>221</v>
      </c>
      <c r="E9435" t="s">
        <v>222</v>
      </c>
      <c r="F9435">
        <v>0</v>
      </c>
      <c r="G9435">
        <v>0</v>
      </c>
      <c r="H9435">
        <v>0</v>
      </c>
      <c r="J9435" s="11">
        <v>0</v>
      </c>
    </row>
    <row r="9437" spans="1:10" x14ac:dyDescent="0.35">
      <c r="A9437" t="s">
        <v>233</v>
      </c>
      <c r="B9437">
        <v>8</v>
      </c>
      <c r="C9437" t="s">
        <v>307</v>
      </c>
      <c r="D9437" t="s">
        <v>224</v>
      </c>
      <c r="E9437" t="s">
        <v>222</v>
      </c>
      <c r="F9437">
        <v>3062.08</v>
      </c>
      <c r="G9437" s="12">
        <v>8.77E-2</v>
      </c>
      <c r="H9437" s="12">
        <v>8.77E-2</v>
      </c>
      <c r="I9437" t="s">
        <v>235</v>
      </c>
      <c r="J9437" s="10">
        <v>45647.175000000003</v>
      </c>
    </row>
    <row r="9439" spans="1:10" x14ac:dyDescent="0.35">
      <c r="A9439" t="s">
        <v>233</v>
      </c>
      <c r="B9439">
        <v>9</v>
      </c>
      <c r="C9439" t="s">
        <v>308</v>
      </c>
      <c r="D9439" t="s">
        <v>221</v>
      </c>
      <c r="E9439" t="s">
        <v>222</v>
      </c>
      <c r="F9439">
        <v>0</v>
      </c>
      <c r="G9439">
        <v>0</v>
      </c>
      <c r="H9439">
        <v>0</v>
      </c>
      <c r="J9439" s="11">
        <v>0</v>
      </c>
    </row>
    <row r="9441" spans="1:10" x14ac:dyDescent="0.35">
      <c r="A9441" t="s">
        <v>233</v>
      </c>
      <c r="B9441">
        <v>10</v>
      </c>
      <c r="C9441" t="s">
        <v>308</v>
      </c>
      <c r="D9441" t="s">
        <v>224</v>
      </c>
      <c r="E9441" t="s">
        <v>222</v>
      </c>
      <c r="F9441">
        <v>2633.06</v>
      </c>
      <c r="G9441" s="12">
        <v>7.5399999999999995E-2</v>
      </c>
      <c r="H9441" s="12">
        <v>7.5399999999999995E-2</v>
      </c>
      <c r="I9441" t="s">
        <v>235</v>
      </c>
      <c r="J9441" s="10">
        <v>45647.166666666664</v>
      </c>
    </row>
    <row r="9443" spans="1:10" x14ac:dyDescent="0.35">
      <c r="A9443" t="s">
        <v>233</v>
      </c>
      <c r="B9443">
        <v>11</v>
      </c>
      <c r="C9443" t="s">
        <v>309</v>
      </c>
      <c r="D9443" t="s">
        <v>221</v>
      </c>
      <c r="E9443" t="s">
        <v>222</v>
      </c>
      <c r="F9443">
        <v>0</v>
      </c>
      <c r="G9443">
        <v>0</v>
      </c>
      <c r="H9443">
        <v>0</v>
      </c>
      <c r="J9443" s="11">
        <v>0</v>
      </c>
    </row>
    <row r="9445" spans="1:10" x14ac:dyDescent="0.35">
      <c r="A9445" t="s">
        <v>233</v>
      </c>
      <c r="B9445">
        <v>12</v>
      </c>
      <c r="C9445" t="s">
        <v>309</v>
      </c>
      <c r="D9445" t="s">
        <v>224</v>
      </c>
      <c r="E9445" t="s">
        <v>222</v>
      </c>
      <c r="F9445">
        <v>4057.53</v>
      </c>
      <c r="G9445">
        <v>0.11626</v>
      </c>
      <c r="H9445">
        <v>0.11626</v>
      </c>
      <c r="I9445" t="s">
        <v>235</v>
      </c>
      <c r="J9445" s="10">
        <v>45647.17083333333</v>
      </c>
    </row>
    <row r="9447" spans="1:10" x14ac:dyDescent="0.35">
      <c r="A9447" t="s">
        <v>233</v>
      </c>
      <c r="B9447">
        <v>13</v>
      </c>
      <c r="C9447" t="s">
        <v>310</v>
      </c>
      <c r="D9447" t="s">
        <v>221</v>
      </c>
      <c r="E9447" t="s">
        <v>222</v>
      </c>
      <c r="F9447">
        <v>0</v>
      </c>
      <c r="G9447">
        <v>0</v>
      </c>
      <c r="H9447">
        <v>0</v>
      </c>
      <c r="J9447" s="11">
        <v>0</v>
      </c>
    </row>
    <row r="9449" spans="1:10" x14ac:dyDescent="0.35">
      <c r="A9449" t="s">
        <v>233</v>
      </c>
      <c r="B9449">
        <v>14</v>
      </c>
      <c r="C9449" t="s">
        <v>310</v>
      </c>
      <c r="D9449" t="s">
        <v>224</v>
      </c>
      <c r="E9449" t="s">
        <v>222</v>
      </c>
      <c r="F9449">
        <v>2615.52</v>
      </c>
      <c r="G9449" s="12">
        <v>7.4899999999999994E-2</v>
      </c>
      <c r="H9449" s="12">
        <v>7.4899999999999994E-2</v>
      </c>
      <c r="I9449" t="s">
        <v>235</v>
      </c>
      <c r="J9449" s="10">
        <v>45647.166666666664</v>
      </c>
    </row>
    <row r="9451" spans="1:10" x14ac:dyDescent="0.35">
      <c r="A9451" t="s">
        <v>233</v>
      </c>
      <c r="B9451">
        <v>15</v>
      </c>
      <c r="C9451" t="s">
        <v>311</v>
      </c>
      <c r="D9451" t="s">
        <v>221</v>
      </c>
      <c r="E9451" t="s">
        <v>222</v>
      </c>
      <c r="F9451">
        <v>0</v>
      </c>
      <c r="G9451">
        <v>0</v>
      </c>
      <c r="H9451">
        <v>0</v>
      </c>
      <c r="J9451" s="11">
        <v>0</v>
      </c>
    </row>
    <row r="9453" spans="1:10" x14ac:dyDescent="0.35">
      <c r="A9453" t="s">
        <v>233</v>
      </c>
      <c r="B9453">
        <v>16</v>
      </c>
      <c r="C9453" t="s">
        <v>311</v>
      </c>
      <c r="D9453" t="s">
        <v>224</v>
      </c>
      <c r="E9453" t="s">
        <v>222</v>
      </c>
      <c r="F9453">
        <v>4057.86</v>
      </c>
      <c r="G9453">
        <v>0.11627</v>
      </c>
      <c r="H9453">
        <v>0.11627</v>
      </c>
      <c r="I9453" t="s">
        <v>235</v>
      </c>
      <c r="J9453" s="10">
        <v>45647.17083333333</v>
      </c>
    </row>
    <row r="9455" spans="1:10" x14ac:dyDescent="0.35">
      <c r="A9455" t="s">
        <v>233</v>
      </c>
      <c r="B9455">
        <v>17</v>
      </c>
      <c r="C9455" t="s">
        <v>312</v>
      </c>
      <c r="D9455" t="s">
        <v>221</v>
      </c>
      <c r="E9455" t="s">
        <v>222</v>
      </c>
      <c r="F9455">
        <v>0</v>
      </c>
      <c r="G9455">
        <v>0</v>
      </c>
      <c r="H9455">
        <v>0</v>
      </c>
      <c r="J9455" s="11">
        <v>0</v>
      </c>
    </row>
    <row r="9457" spans="1:10" x14ac:dyDescent="0.35">
      <c r="A9457" t="s">
        <v>233</v>
      </c>
      <c r="B9457">
        <v>18</v>
      </c>
      <c r="C9457" t="s">
        <v>312</v>
      </c>
      <c r="D9457" t="s">
        <v>224</v>
      </c>
      <c r="E9457" t="s">
        <v>222</v>
      </c>
      <c r="F9457">
        <v>1777.65</v>
      </c>
      <c r="G9457" s="12">
        <v>5.0900000000000001E-2</v>
      </c>
      <c r="H9457" s="12">
        <v>5.0900000000000001E-2</v>
      </c>
      <c r="I9457" t="s">
        <v>235</v>
      </c>
      <c r="J9457" s="10">
        <v>45647.166666666664</v>
      </c>
    </row>
    <row r="9459" spans="1:10" x14ac:dyDescent="0.35">
      <c r="A9459" t="s">
        <v>233</v>
      </c>
      <c r="B9459">
        <v>19</v>
      </c>
      <c r="C9459" t="s">
        <v>313</v>
      </c>
      <c r="D9459" t="s">
        <v>221</v>
      </c>
      <c r="E9459" t="s">
        <v>222</v>
      </c>
      <c r="F9459">
        <v>0</v>
      </c>
      <c r="G9459">
        <v>0</v>
      </c>
      <c r="H9459">
        <v>0</v>
      </c>
      <c r="J9459" s="11">
        <v>0</v>
      </c>
    </row>
    <row r="9461" spans="1:10" x14ac:dyDescent="0.35">
      <c r="A9461" t="s">
        <v>233</v>
      </c>
      <c r="B9461">
        <v>20</v>
      </c>
      <c r="C9461" t="s">
        <v>313</v>
      </c>
      <c r="D9461" t="s">
        <v>224</v>
      </c>
      <c r="E9461" t="s">
        <v>222</v>
      </c>
      <c r="F9461">
        <v>3074.88</v>
      </c>
      <c r="G9461" s="12">
        <v>8.8099999999999998E-2</v>
      </c>
      <c r="H9461" s="12">
        <v>8.8099999999999998E-2</v>
      </c>
      <c r="I9461" t="s">
        <v>235</v>
      </c>
      <c r="J9461" s="10">
        <v>45647.175000000003</v>
      </c>
    </row>
    <row r="9463" spans="1:10" x14ac:dyDescent="0.35">
      <c r="A9463" t="s">
        <v>233</v>
      </c>
      <c r="B9463">
        <v>21</v>
      </c>
      <c r="C9463" t="s">
        <v>314</v>
      </c>
      <c r="D9463" t="s">
        <v>221</v>
      </c>
      <c r="E9463" t="s">
        <v>222</v>
      </c>
      <c r="F9463">
        <v>0</v>
      </c>
      <c r="G9463">
        <v>0</v>
      </c>
      <c r="H9463">
        <v>0</v>
      </c>
      <c r="J9463" s="11">
        <v>0</v>
      </c>
    </row>
    <row r="9465" spans="1:10" x14ac:dyDescent="0.35">
      <c r="A9465" t="s">
        <v>233</v>
      </c>
      <c r="B9465">
        <v>22</v>
      </c>
      <c r="C9465" t="s">
        <v>314</v>
      </c>
      <c r="D9465" t="s">
        <v>224</v>
      </c>
      <c r="E9465" t="s">
        <v>222</v>
      </c>
      <c r="F9465">
        <v>2645.15</v>
      </c>
      <c r="G9465" s="12">
        <v>7.5800000000000006E-2</v>
      </c>
      <c r="H9465" s="12">
        <v>7.5800000000000006E-2</v>
      </c>
      <c r="I9465" t="s">
        <v>235</v>
      </c>
      <c r="J9465" s="10">
        <v>45647.166666666664</v>
      </c>
    </row>
    <row r="9467" spans="1:10" x14ac:dyDescent="0.35">
      <c r="A9467" t="s">
        <v>233</v>
      </c>
      <c r="B9467">
        <v>23</v>
      </c>
      <c r="C9467" t="s">
        <v>315</v>
      </c>
      <c r="D9467" t="s">
        <v>221</v>
      </c>
      <c r="E9467" t="s">
        <v>222</v>
      </c>
      <c r="F9467">
        <v>0</v>
      </c>
      <c r="G9467">
        <v>0</v>
      </c>
      <c r="H9467">
        <v>0</v>
      </c>
      <c r="J9467" s="11">
        <v>0</v>
      </c>
    </row>
    <row r="9469" spans="1:10" x14ac:dyDescent="0.35">
      <c r="A9469" t="s">
        <v>233</v>
      </c>
      <c r="B9469">
        <v>24</v>
      </c>
      <c r="C9469" t="s">
        <v>315</v>
      </c>
      <c r="D9469" t="s">
        <v>224</v>
      </c>
      <c r="E9469" t="s">
        <v>222</v>
      </c>
      <c r="F9469">
        <v>4068.72</v>
      </c>
      <c r="G9469">
        <v>0.11658</v>
      </c>
      <c r="H9469">
        <v>0.11658</v>
      </c>
      <c r="I9469" t="s">
        <v>235</v>
      </c>
      <c r="J9469" s="10">
        <v>45647.17083333333</v>
      </c>
    </row>
    <row r="9471" spans="1:10" x14ac:dyDescent="0.35">
      <c r="A9471" t="s">
        <v>233</v>
      </c>
      <c r="B9471">
        <v>25</v>
      </c>
      <c r="C9471" t="s">
        <v>316</v>
      </c>
      <c r="D9471" t="s">
        <v>221</v>
      </c>
      <c r="E9471" t="s">
        <v>222</v>
      </c>
      <c r="F9471">
        <v>0</v>
      </c>
      <c r="G9471">
        <v>0</v>
      </c>
      <c r="H9471">
        <v>0</v>
      </c>
      <c r="J9471" s="11">
        <v>0</v>
      </c>
    </row>
    <row r="9473" spans="1:10" x14ac:dyDescent="0.35">
      <c r="A9473" t="s">
        <v>233</v>
      </c>
      <c r="B9473">
        <v>26</v>
      </c>
      <c r="C9473" t="s">
        <v>316</v>
      </c>
      <c r="D9473" t="s">
        <v>224</v>
      </c>
      <c r="E9473" t="s">
        <v>222</v>
      </c>
      <c r="F9473">
        <v>2614.0100000000002</v>
      </c>
      <c r="G9473" s="12">
        <v>7.4899999999999994E-2</v>
      </c>
      <c r="H9473" s="12">
        <v>7.4899999999999994E-2</v>
      </c>
      <c r="I9473" t="s">
        <v>235</v>
      </c>
      <c r="J9473" s="10">
        <v>45647.166666666664</v>
      </c>
    </row>
    <row r="9475" spans="1:10" x14ac:dyDescent="0.35">
      <c r="A9475" t="s">
        <v>233</v>
      </c>
      <c r="B9475">
        <v>27</v>
      </c>
      <c r="C9475" t="s">
        <v>317</v>
      </c>
      <c r="D9475" t="s">
        <v>221</v>
      </c>
      <c r="E9475" t="s">
        <v>222</v>
      </c>
      <c r="F9475">
        <v>0</v>
      </c>
      <c r="G9475">
        <v>0</v>
      </c>
      <c r="H9475">
        <v>0</v>
      </c>
      <c r="J9475" s="11">
        <v>0</v>
      </c>
    </row>
    <row r="9477" spans="1:10" x14ac:dyDescent="0.35">
      <c r="A9477" t="s">
        <v>233</v>
      </c>
      <c r="B9477">
        <v>28</v>
      </c>
      <c r="C9477" t="s">
        <v>317</v>
      </c>
      <c r="D9477" t="s">
        <v>224</v>
      </c>
      <c r="E9477" t="s">
        <v>222</v>
      </c>
      <c r="F9477">
        <v>4055.89</v>
      </c>
      <c r="G9477">
        <v>0.11620999999999999</v>
      </c>
      <c r="H9477">
        <v>0.11620999999999999</v>
      </c>
      <c r="I9477" t="s">
        <v>235</v>
      </c>
      <c r="J9477" s="10">
        <v>45647.17083333333</v>
      </c>
    </row>
    <row r="9479" spans="1:10" x14ac:dyDescent="0.35">
      <c r="A9479" t="s">
        <v>233</v>
      </c>
      <c r="B9479">
        <v>29</v>
      </c>
      <c r="C9479" t="s">
        <v>318</v>
      </c>
      <c r="D9479" t="s">
        <v>221</v>
      </c>
      <c r="E9479" t="s">
        <v>222</v>
      </c>
      <c r="F9479">
        <v>0</v>
      </c>
      <c r="G9479">
        <v>0</v>
      </c>
      <c r="H9479">
        <v>0</v>
      </c>
      <c r="J9479" s="11">
        <v>0</v>
      </c>
    </row>
    <row r="9481" spans="1:10" x14ac:dyDescent="0.35">
      <c r="A9481" t="s">
        <v>233</v>
      </c>
      <c r="B9481">
        <v>30</v>
      </c>
      <c r="C9481" t="s">
        <v>318</v>
      </c>
      <c r="D9481" t="s">
        <v>224</v>
      </c>
      <c r="E9481" t="s">
        <v>222</v>
      </c>
      <c r="F9481">
        <v>1765.65</v>
      </c>
      <c r="G9481" s="12">
        <v>5.0599999999999999E-2</v>
      </c>
      <c r="H9481" s="12">
        <v>5.0599999999999999E-2</v>
      </c>
      <c r="I9481" t="s">
        <v>235</v>
      </c>
      <c r="J9481" s="10">
        <v>45647.166666666664</v>
      </c>
    </row>
    <row r="9483" spans="1:10" x14ac:dyDescent="0.35">
      <c r="A9483" t="s">
        <v>233</v>
      </c>
      <c r="B9483">
        <v>31</v>
      </c>
      <c r="C9483" t="s">
        <v>319</v>
      </c>
      <c r="D9483" t="s">
        <v>221</v>
      </c>
      <c r="E9483" t="s">
        <v>222</v>
      </c>
      <c r="F9483">
        <v>0</v>
      </c>
      <c r="G9483">
        <v>0</v>
      </c>
      <c r="H9483">
        <v>0</v>
      </c>
      <c r="J9483" s="11">
        <v>0</v>
      </c>
    </row>
    <row r="9485" spans="1:10" x14ac:dyDescent="0.35">
      <c r="A9485" t="s">
        <v>233</v>
      </c>
      <c r="B9485">
        <v>32</v>
      </c>
      <c r="C9485" t="s">
        <v>319</v>
      </c>
      <c r="D9485" t="s">
        <v>224</v>
      </c>
      <c r="E9485" t="s">
        <v>222</v>
      </c>
      <c r="F9485">
        <v>3062.05</v>
      </c>
      <c r="G9485" s="12">
        <v>8.77E-2</v>
      </c>
      <c r="H9485" s="12">
        <v>8.77E-2</v>
      </c>
      <c r="I9485" t="s">
        <v>235</v>
      </c>
      <c r="J9485" s="10">
        <v>45647.175000000003</v>
      </c>
    </row>
    <row r="9487" spans="1:10" x14ac:dyDescent="0.35">
      <c r="A9487" t="s">
        <v>233</v>
      </c>
      <c r="B9487">
        <v>33</v>
      </c>
      <c r="C9487" t="s">
        <v>320</v>
      </c>
      <c r="D9487" t="s">
        <v>221</v>
      </c>
      <c r="E9487" t="s">
        <v>222</v>
      </c>
      <c r="F9487">
        <v>0</v>
      </c>
      <c r="G9487">
        <v>0</v>
      </c>
      <c r="H9487">
        <v>0</v>
      </c>
      <c r="J9487" s="11">
        <v>0</v>
      </c>
    </row>
    <row r="9489" spans="1:10" x14ac:dyDescent="0.35">
      <c r="A9489" t="s">
        <v>233</v>
      </c>
      <c r="B9489">
        <v>34</v>
      </c>
      <c r="C9489" t="s">
        <v>320</v>
      </c>
      <c r="D9489" t="s">
        <v>224</v>
      </c>
      <c r="E9489" t="s">
        <v>222</v>
      </c>
      <c r="F9489">
        <v>2622.22</v>
      </c>
      <c r="G9489" s="12">
        <v>7.51E-2</v>
      </c>
      <c r="H9489" s="12">
        <v>7.51E-2</v>
      </c>
      <c r="I9489" t="s">
        <v>235</v>
      </c>
      <c r="J9489" s="10">
        <v>45647.166666666664</v>
      </c>
    </row>
    <row r="9491" spans="1:10" x14ac:dyDescent="0.35">
      <c r="A9491" t="s">
        <v>233</v>
      </c>
      <c r="B9491">
        <v>35</v>
      </c>
      <c r="C9491" t="s">
        <v>321</v>
      </c>
      <c r="D9491" t="s">
        <v>221</v>
      </c>
      <c r="E9491" t="s">
        <v>222</v>
      </c>
      <c r="F9491">
        <v>0</v>
      </c>
      <c r="G9491">
        <v>0</v>
      </c>
      <c r="H9491">
        <v>0</v>
      </c>
      <c r="J9491" s="11">
        <v>0</v>
      </c>
    </row>
    <row r="9493" spans="1:10" x14ac:dyDescent="0.35">
      <c r="A9493" t="s">
        <v>233</v>
      </c>
      <c r="B9493">
        <v>36</v>
      </c>
      <c r="C9493" t="s">
        <v>321</v>
      </c>
      <c r="D9493" t="s">
        <v>224</v>
      </c>
      <c r="E9493" t="s">
        <v>222</v>
      </c>
      <c r="F9493">
        <v>4044.6</v>
      </c>
      <c r="G9493">
        <v>0.11589000000000001</v>
      </c>
      <c r="H9493">
        <v>0.11589000000000001</v>
      </c>
      <c r="I9493" t="s">
        <v>235</v>
      </c>
      <c r="J9493" s="10">
        <v>45647.17083333333</v>
      </c>
    </row>
    <row r="9495" spans="1:10" x14ac:dyDescent="0.35">
      <c r="A9495" t="s">
        <v>233</v>
      </c>
      <c r="B9495">
        <v>37</v>
      </c>
      <c r="C9495" t="s">
        <v>322</v>
      </c>
      <c r="D9495" t="s">
        <v>221</v>
      </c>
      <c r="E9495" t="s">
        <v>222</v>
      </c>
      <c r="F9495">
        <v>0</v>
      </c>
      <c r="G9495">
        <v>0</v>
      </c>
      <c r="H9495">
        <v>0</v>
      </c>
      <c r="J9495" s="11">
        <v>0</v>
      </c>
    </row>
    <row r="9497" spans="1:10" x14ac:dyDescent="0.35">
      <c r="A9497" t="s">
        <v>233</v>
      </c>
      <c r="B9497">
        <v>38</v>
      </c>
      <c r="C9497" t="s">
        <v>322</v>
      </c>
      <c r="D9497" t="s">
        <v>224</v>
      </c>
      <c r="E9497" t="s">
        <v>222</v>
      </c>
      <c r="F9497">
        <v>2634.35</v>
      </c>
      <c r="G9497" s="12">
        <v>7.5499999999999998E-2</v>
      </c>
      <c r="H9497" s="12">
        <v>7.5499999999999998E-2</v>
      </c>
      <c r="I9497" t="s">
        <v>235</v>
      </c>
      <c r="J9497" s="10">
        <v>45647.166666666664</v>
      </c>
    </row>
    <row r="9499" spans="1:10" x14ac:dyDescent="0.35">
      <c r="A9499" t="s">
        <v>233</v>
      </c>
      <c r="B9499">
        <v>39</v>
      </c>
      <c r="C9499" t="s">
        <v>323</v>
      </c>
      <c r="D9499" t="s">
        <v>221</v>
      </c>
      <c r="E9499" t="s">
        <v>222</v>
      </c>
      <c r="F9499">
        <v>0</v>
      </c>
      <c r="G9499">
        <v>0</v>
      </c>
      <c r="H9499">
        <v>0</v>
      </c>
      <c r="J9499" s="11">
        <v>0</v>
      </c>
    </row>
    <row r="9501" spans="1:10" x14ac:dyDescent="0.35">
      <c r="A9501" t="s">
        <v>233</v>
      </c>
      <c r="B9501">
        <v>40</v>
      </c>
      <c r="C9501" t="s">
        <v>323</v>
      </c>
      <c r="D9501" t="s">
        <v>224</v>
      </c>
      <c r="E9501" t="s">
        <v>222</v>
      </c>
      <c r="F9501">
        <v>4060.81</v>
      </c>
      <c r="G9501">
        <v>0.11635</v>
      </c>
      <c r="H9501">
        <v>0.11635</v>
      </c>
      <c r="I9501" t="s">
        <v>235</v>
      </c>
      <c r="J9501" s="10">
        <v>45647.17083333333</v>
      </c>
    </row>
    <row r="9503" spans="1:10" x14ac:dyDescent="0.35">
      <c r="A9503" t="s">
        <v>233</v>
      </c>
      <c r="B9503">
        <v>41</v>
      </c>
      <c r="C9503" t="s">
        <v>324</v>
      </c>
      <c r="D9503" t="s">
        <v>221</v>
      </c>
      <c r="E9503" t="s">
        <v>222</v>
      </c>
      <c r="F9503">
        <v>0</v>
      </c>
      <c r="G9503">
        <v>0</v>
      </c>
      <c r="H9503">
        <v>0</v>
      </c>
      <c r="J9503" s="11">
        <v>0</v>
      </c>
    </row>
    <row r="9505" spans="1:10" x14ac:dyDescent="0.35">
      <c r="A9505" t="s">
        <v>233</v>
      </c>
      <c r="B9505">
        <v>42</v>
      </c>
      <c r="C9505" t="s">
        <v>324</v>
      </c>
      <c r="D9505" t="s">
        <v>224</v>
      </c>
      <c r="E9505" t="s">
        <v>222</v>
      </c>
      <c r="F9505">
        <v>1777.65</v>
      </c>
      <c r="G9505" s="12">
        <v>5.0900000000000001E-2</v>
      </c>
      <c r="H9505" s="12">
        <v>5.0900000000000001E-2</v>
      </c>
      <c r="I9505" t="s">
        <v>235</v>
      </c>
      <c r="J9505" s="10">
        <v>45647.166666666664</v>
      </c>
    </row>
    <row r="9507" spans="1:10" x14ac:dyDescent="0.35">
      <c r="A9507" t="s">
        <v>233</v>
      </c>
      <c r="B9507">
        <v>43</v>
      </c>
      <c r="C9507" t="s">
        <v>325</v>
      </c>
      <c r="D9507" t="s">
        <v>221</v>
      </c>
      <c r="E9507" t="s">
        <v>222</v>
      </c>
      <c r="F9507">
        <v>0</v>
      </c>
      <c r="G9507">
        <v>0</v>
      </c>
      <c r="H9507">
        <v>0</v>
      </c>
      <c r="J9507" s="11">
        <v>0</v>
      </c>
    </row>
    <row r="9509" spans="1:10" x14ac:dyDescent="0.35">
      <c r="A9509" t="s">
        <v>233</v>
      </c>
      <c r="B9509">
        <v>44</v>
      </c>
      <c r="C9509" t="s">
        <v>325</v>
      </c>
      <c r="D9509" t="s">
        <v>224</v>
      </c>
      <c r="E9509" t="s">
        <v>222</v>
      </c>
      <c r="F9509">
        <v>3074.97</v>
      </c>
      <c r="G9509" s="12">
        <v>8.8099999999999998E-2</v>
      </c>
      <c r="H9509" s="12">
        <v>8.8099999999999998E-2</v>
      </c>
      <c r="I9509" t="s">
        <v>235</v>
      </c>
      <c r="J9509" s="10">
        <v>45647.175000000003</v>
      </c>
    </row>
    <row r="9511" spans="1:10" x14ac:dyDescent="0.35">
      <c r="A9511" t="s">
        <v>233</v>
      </c>
      <c r="B9511">
        <v>45</v>
      </c>
      <c r="C9511" t="s">
        <v>326</v>
      </c>
      <c r="D9511" t="s">
        <v>221</v>
      </c>
      <c r="E9511" t="s">
        <v>222</v>
      </c>
      <c r="F9511">
        <v>0</v>
      </c>
      <c r="G9511">
        <v>0</v>
      </c>
      <c r="H9511">
        <v>0</v>
      </c>
      <c r="J9511" s="11">
        <v>0</v>
      </c>
    </row>
    <row r="9513" spans="1:10" x14ac:dyDescent="0.35">
      <c r="A9513" t="s">
        <v>233</v>
      </c>
      <c r="B9513">
        <v>46</v>
      </c>
      <c r="C9513" t="s">
        <v>326</v>
      </c>
      <c r="D9513" t="s">
        <v>224</v>
      </c>
      <c r="E9513" t="s">
        <v>222</v>
      </c>
      <c r="F9513">
        <v>2626.18</v>
      </c>
      <c r="G9513" s="12">
        <v>7.5200000000000003E-2</v>
      </c>
      <c r="H9513" s="12">
        <v>7.5200000000000003E-2</v>
      </c>
      <c r="I9513" t="s">
        <v>235</v>
      </c>
      <c r="J9513" s="10">
        <v>45647.166666666664</v>
      </c>
    </row>
    <row r="9515" spans="1:10" x14ac:dyDescent="0.35">
      <c r="A9515" t="s">
        <v>233</v>
      </c>
      <c r="B9515">
        <v>47</v>
      </c>
      <c r="C9515" t="s">
        <v>327</v>
      </c>
      <c r="D9515" t="s">
        <v>221</v>
      </c>
      <c r="E9515" t="s">
        <v>222</v>
      </c>
      <c r="F9515">
        <v>0</v>
      </c>
      <c r="G9515">
        <v>0</v>
      </c>
      <c r="H9515">
        <v>0</v>
      </c>
      <c r="J9515" s="11">
        <v>0</v>
      </c>
    </row>
    <row r="9517" spans="1:10" x14ac:dyDescent="0.35">
      <c r="A9517" t="s">
        <v>233</v>
      </c>
      <c r="B9517">
        <v>48</v>
      </c>
      <c r="C9517" t="s">
        <v>327</v>
      </c>
      <c r="D9517" t="s">
        <v>224</v>
      </c>
      <c r="E9517" t="s">
        <v>222</v>
      </c>
      <c r="F9517">
        <v>4068.59</v>
      </c>
      <c r="G9517">
        <v>0.11656999999999999</v>
      </c>
      <c r="H9517">
        <v>0.11656999999999999</v>
      </c>
      <c r="I9517" t="s">
        <v>235</v>
      </c>
      <c r="J9517" s="10">
        <v>45647.17083333333</v>
      </c>
    </row>
    <row r="9519" spans="1:10" x14ac:dyDescent="0.35">
      <c r="A9519" t="s">
        <v>236</v>
      </c>
      <c r="B9519">
        <v>1</v>
      </c>
      <c r="C9519" t="s">
        <v>304</v>
      </c>
      <c r="D9519" t="s">
        <v>221</v>
      </c>
      <c r="E9519" t="s">
        <v>222</v>
      </c>
      <c r="F9519">
        <v>0</v>
      </c>
      <c r="G9519">
        <v>0</v>
      </c>
      <c r="H9519">
        <v>0</v>
      </c>
      <c r="J9519" s="11">
        <v>0</v>
      </c>
    </row>
    <row r="9521" spans="1:10" x14ac:dyDescent="0.35">
      <c r="A9521" t="s">
        <v>236</v>
      </c>
      <c r="B9521">
        <v>2</v>
      </c>
      <c r="C9521" t="s">
        <v>304</v>
      </c>
      <c r="D9521" t="s">
        <v>224</v>
      </c>
      <c r="E9521" t="s">
        <v>222</v>
      </c>
      <c r="F9521">
        <v>3351.77</v>
      </c>
      <c r="G9521" s="12">
        <v>9.3100000000000002E-2</v>
      </c>
      <c r="H9521" s="12">
        <v>9.3100000000000002E-2</v>
      </c>
      <c r="I9521" t="s">
        <v>238</v>
      </c>
      <c r="J9521" s="10">
        <v>45647.041666666664</v>
      </c>
    </row>
    <row r="9523" spans="1:10" x14ac:dyDescent="0.35">
      <c r="A9523" t="s">
        <v>236</v>
      </c>
      <c r="B9523">
        <v>3</v>
      </c>
      <c r="C9523" t="s">
        <v>305</v>
      </c>
      <c r="D9523" t="s">
        <v>221</v>
      </c>
      <c r="E9523" t="s">
        <v>222</v>
      </c>
      <c r="F9523">
        <v>0</v>
      </c>
      <c r="G9523">
        <v>0</v>
      </c>
      <c r="H9523">
        <v>0</v>
      </c>
      <c r="J9523" s="11">
        <v>0</v>
      </c>
    </row>
    <row r="9525" spans="1:10" x14ac:dyDescent="0.35">
      <c r="A9525" t="s">
        <v>236</v>
      </c>
      <c r="B9525">
        <v>4</v>
      </c>
      <c r="C9525" t="s">
        <v>305</v>
      </c>
      <c r="D9525" t="s">
        <v>224</v>
      </c>
      <c r="E9525" t="s">
        <v>222</v>
      </c>
      <c r="F9525">
        <v>4791.05</v>
      </c>
      <c r="G9525">
        <v>0.13309000000000001</v>
      </c>
      <c r="H9525">
        <v>0.13309000000000001</v>
      </c>
      <c r="I9525" t="s">
        <v>238</v>
      </c>
      <c r="J9525" s="10">
        <v>45647.05</v>
      </c>
    </row>
    <row r="9527" spans="1:10" x14ac:dyDescent="0.35">
      <c r="A9527" t="s">
        <v>236</v>
      </c>
      <c r="B9527">
        <v>5</v>
      </c>
      <c r="C9527" t="s">
        <v>306</v>
      </c>
      <c r="D9527" t="s">
        <v>221</v>
      </c>
      <c r="E9527" t="s">
        <v>222</v>
      </c>
      <c r="F9527">
        <v>0</v>
      </c>
      <c r="G9527">
        <v>0</v>
      </c>
      <c r="H9527">
        <v>0</v>
      </c>
      <c r="J9527" s="11">
        <v>0</v>
      </c>
    </row>
    <row r="9529" spans="1:10" x14ac:dyDescent="0.35">
      <c r="A9529" t="s">
        <v>236</v>
      </c>
      <c r="B9529">
        <v>6</v>
      </c>
      <c r="C9529" t="s">
        <v>306</v>
      </c>
      <c r="D9529" t="s">
        <v>224</v>
      </c>
      <c r="E9529" t="s">
        <v>222</v>
      </c>
      <c r="F9529">
        <v>2363.91</v>
      </c>
      <c r="G9529" s="12">
        <v>6.5699999999999995E-2</v>
      </c>
      <c r="H9529" s="12">
        <v>6.5699999999999995E-2</v>
      </c>
      <c r="I9529" t="s">
        <v>238</v>
      </c>
      <c r="J9529" s="10">
        <v>45647.054166666669</v>
      </c>
    </row>
    <row r="9531" spans="1:10" x14ac:dyDescent="0.35">
      <c r="A9531" t="s">
        <v>236</v>
      </c>
      <c r="B9531">
        <v>7</v>
      </c>
      <c r="C9531" t="s">
        <v>307</v>
      </c>
      <c r="D9531" t="s">
        <v>221</v>
      </c>
      <c r="E9531" t="s">
        <v>222</v>
      </c>
      <c r="F9531">
        <v>0</v>
      </c>
      <c r="G9531">
        <v>0</v>
      </c>
      <c r="H9531">
        <v>0</v>
      </c>
      <c r="J9531" s="11">
        <v>0</v>
      </c>
    </row>
    <row r="9533" spans="1:10" x14ac:dyDescent="0.35">
      <c r="A9533" t="s">
        <v>236</v>
      </c>
      <c r="B9533">
        <v>8</v>
      </c>
      <c r="C9533" t="s">
        <v>307</v>
      </c>
      <c r="D9533" t="s">
        <v>224</v>
      </c>
      <c r="E9533" t="s">
        <v>222</v>
      </c>
      <c r="F9533">
        <v>3590.85</v>
      </c>
      <c r="G9533" s="12">
        <v>9.9699999999999997E-2</v>
      </c>
      <c r="H9533" s="12">
        <v>9.9699999999999997E-2</v>
      </c>
      <c r="I9533" t="s">
        <v>238</v>
      </c>
      <c r="J9533" s="10">
        <v>45647.054166666669</v>
      </c>
    </row>
    <row r="9535" spans="1:10" x14ac:dyDescent="0.35">
      <c r="A9535" t="s">
        <v>236</v>
      </c>
      <c r="B9535">
        <v>9</v>
      </c>
      <c r="C9535" t="s">
        <v>308</v>
      </c>
      <c r="D9535" t="s">
        <v>221</v>
      </c>
      <c r="E9535" t="s">
        <v>222</v>
      </c>
      <c r="F9535">
        <v>0</v>
      </c>
      <c r="G9535">
        <v>0</v>
      </c>
      <c r="H9535">
        <v>0</v>
      </c>
      <c r="J9535" s="11">
        <v>0</v>
      </c>
    </row>
    <row r="9537" spans="1:10" x14ac:dyDescent="0.35">
      <c r="A9537" t="s">
        <v>236</v>
      </c>
      <c r="B9537">
        <v>10</v>
      </c>
      <c r="C9537" t="s">
        <v>308</v>
      </c>
      <c r="D9537" t="s">
        <v>224</v>
      </c>
      <c r="E9537" t="s">
        <v>222</v>
      </c>
      <c r="F9537">
        <v>3408.8</v>
      </c>
      <c r="G9537" s="12">
        <v>9.4700000000000006E-2</v>
      </c>
      <c r="H9537" s="12">
        <v>9.4700000000000006E-2</v>
      </c>
      <c r="I9537" t="s">
        <v>238</v>
      </c>
      <c r="J9537" s="10">
        <v>45647.054166666669</v>
      </c>
    </row>
    <row r="9539" spans="1:10" x14ac:dyDescent="0.35">
      <c r="A9539" t="s">
        <v>236</v>
      </c>
      <c r="B9539">
        <v>11</v>
      </c>
      <c r="C9539" t="s">
        <v>309</v>
      </c>
      <c r="D9539" t="s">
        <v>221</v>
      </c>
      <c r="E9539" t="s">
        <v>222</v>
      </c>
      <c r="F9539">
        <v>0</v>
      </c>
      <c r="G9539">
        <v>0</v>
      </c>
      <c r="H9539">
        <v>0</v>
      </c>
      <c r="J9539" s="11">
        <v>0</v>
      </c>
    </row>
    <row r="9541" spans="1:10" x14ac:dyDescent="0.35">
      <c r="A9541" t="s">
        <v>236</v>
      </c>
      <c r="B9541">
        <v>12</v>
      </c>
      <c r="C9541" t="s">
        <v>309</v>
      </c>
      <c r="D9541" t="s">
        <v>224</v>
      </c>
      <c r="E9541" t="s">
        <v>222</v>
      </c>
      <c r="F9541">
        <v>4877.34</v>
      </c>
      <c r="G9541">
        <v>0.13549</v>
      </c>
      <c r="H9541">
        <v>0.13549</v>
      </c>
      <c r="I9541" t="s">
        <v>238</v>
      </c>
      <c r="J9541" s="10">
        <v>45647.05</v>
      </c>
    </row>
    <row r="9543" spans="1:10" x14ac:dyDescent="0.35">
      <c r="A9543" t="s">
        <v>236</v>
      </c>
      <c r="B9543">
        <v>13</v>
      </c>
      <c r="C9543" t="s">
        <v>310</v>
      </c>
      <c r="D9543" t="s">
        <v>221</v>
      </c>
      <c r="E9543" t="s">
        <v>222</v>
      </c>
      <c r="F9543">
        <v>0</v>
      </c>
      <c r="G9543">
        <v>0</v>
      </c>
      <c r="H9543">
        <v>0</v>
      </c>
      <c r="J9543" s="11">
        <v>0</v>
      </c>
    </row>
    <row r="9545" spans="1:10" x14ac:dyDescent="0.35">
      <c r="A9545" t="s">
        <v>236</v>
      </c>
      <c r="B9545">
        <v>14</v>
      </c>
      <c r="C9545" t="s">
        <v>310</v>
      </c>
      <c r="D9545" t="s">
        <v>224</v>
      </c>
      <c r="E9545" t="s">
        <v>222</v>
      </c>
      <c r="F9545">
        <v>3365.45</v>
      </c>
      <c r="G9545" s="12">
        <v>9.35E-2</v>
      </c>
      <c r="H9545" s="12">
        <v>9.35E-2</v>
      </c>
      <c r="I9545" t="s">
        <v>238</v>
      </c>
      <c r="J9545" s="10">
        <v>45647.041666666664</v>
      </c>
    </row>
    <row r="9547" spans="1:10" x14ac:dyDescent="0.35">
      <c r="A9547" t="s">
        <v>236</v>
      </c>
      <c r="B9547">
        <v>15</v>
      </c>
      <c r="C9547" t="s">
        <v>311</v>
      </c>
      <c r="D9547" t="s">
        <v>221</v>
      </c>
      <c r="E9547" t="s">
        <v>222</v>
      </c>
      <c r="F9547">
        <v>0</v>
      </c>
      <c r="G9547">
        <v>0</v>
      </c>
      <c r="H9547">
        <v>0</v>
      </c>
      <c r="J9547" s="11">
        <v>0</v>
      </c>
    </row>
    <row r="9549" spans="1:10" x14ac:dyDescent="0.35">
      <c r="A9549" t="s">
        <v>236</v>
      </c>
      <c r="B9549">
        <v>16</v>
      </c>
      <c r="C9549" t="s">
        <v>311</v>
      </c>
      <c r="D9549" t="s">
        <v>224</v>
      </c>
      <c r="E9549" t="s">
        <v>222</v>
      </c>
      <c r="F9549">
        <v>4801.8100000000004</v>
      </c>
      <c r="G9549">
        <v>0.13339000000000001</v>
      </c>
      <c r="H9549">
        <v>0.13339000000000001</v>
      </c>
      <c r="I9549" t="s">
        <v>238</v>
      </c>
      <c r="J9549" s="10">
        <v>45647.05</v>
      </c>
    </row>
    <row r="9551" spans="1:10" x14ac:dyDescent="0.35">
      <c r="A9551" t="s">
        <v>236</v>
      </c>
      <c r="B9551">
        <v>17</v>
      </c>
      <c r="C9551" t="s">
        <v>312</v>
      </c>
      <c r="D9551" t="s">
        <v>221</v>
      </c>
      <c r="E9551" t="s">
        <v>222</v>
      </c>
      <c r="F9551">
        <v>0</v>
      </c>
      <c r="G9551">
        <v>0</v>
      </c>
      <c r="H9551">
        <v>0</v>
      </c>
      <c r="J9551" s="11">
        <v>0</v>
      </c>
    </row>
    <row r="9553" spans="1:10" x14ac:dyDescent="0.35">
      <c r="A9553" t="s">
        <v>236</v>
      </c>
      <c r="B9553">
        <v>18</v>
      </c>
      <c r="C9553" t="s">
        <v>312</v>
      </c>
      <c r="D9553" t="s">
        <v>224</v>
      </c>
      <c r="E9553" t="s">
        <v>222</v>
      </c>
      <c r="F9553">
        <v>2377.4299999999998</v>
      </c>
      <c r="G9553" s="12">
        <v>6.6000000000000003E-2</v>
      </c>
      <c r="H9553" s="12">
        <v>6.6000000000000003E-2</v>
      </c>
      <c r="I9553" t="s">
        <v>238</v>
      </c>
      <c r="J9553" s="10">
        <v>45647.054166666669</v>
      </c>
    </row>
    <row r="9555" spans="1:10" x14ac:dyDescent="0.35">
      <c r="A9555" t="s">
        <v>236</v>
      </c>
      <c r="B9555">
        <v>19</v>
      </c>
      <c r="C9555" t="s">
        <v>313</v>
      </c>
      <c r="D9555" t="s">
        <v>221</v>
      </c>
      <c r="E9555" t="s">
        <v>222</v>
      </c>
      <c r="F9555">
        <v>0</v>
      </c>
      <c r="G9555">
        <v>0</v>
      </c>
      <c r="H9555">
        <v>0</v>
      </c>
      <c r="J9555" s="11">
        <v>0</v>
      </c>
    </row>
    <row r="9557" spans="1:10" x14ac:dyDescent="0.35">
      <c r="A9557" t="s">
        <v>236</v>
      </c>
      <c r="B9557">
        <v>20</v>
      </c>
      <c r="C9557" t="s">
        <v>313</v>
      </c>
      <c r="D9557" t="s">
        <v>224</v>
      </c>
      <c r="E9557" t="s">
        <v>222</v>
      </c>
      <c r="F9557">
        <v>3601.56</v>
      </c>
      <c r="G9557">
        <v>0.10005</v>
      </c>
      <c r="H9557">
        <v>0.10005</v>
      </c>
      <c r="I9557" t="s">
        <v>238</v>
      </c>
      <c r="J9557" s="10">
        <v>45647.054166666669</v>
      </c>
    </row>
    <row r="9559" spans="1:10" x14ac:dyDescent="0.35">
      <c r="A9559" t="s">
        <v>236</v>
      </c>
      <c r="B9559">
        <v>21</v>
      </c>
      <c r="C9559" t="s">
        <v>314</v>
      </c>
      <c r="D9559" t="s">
        <v>221</v>
      </c>
      <c r="E9559" t="s">
        <v>222</v>
      </c>
      <c r="F9559">
        <v>0</v>
      </c>
      <c r="G9559">
        <v>0</v>
      </c>
      <c r="H9559">
        <v>0</v>
      </c>
      <c r="J9559" s="11">
        <v>0</v>
      </c>
    </row>
    <row r="9561" spans="1:10" x14ac:dyDescent="0.35">
      <c r="A9561" t="s">
        <v>236</v>
      </c>
      <c r="B9561">
        <v>22</v>
      </c>
      <c r="C9561" t="s">
        <v>314</v>
      </c>
      <c r="D9561" t="s">
        <v>224</v>
      </c>
      <c r="E9561" t="s">
        <v>222</v>
      </c>
      <c r="F9561">
        <v>3422.34</v>
      </c>
      <c r="G9561" s="12">
        <v>9.5100000000000004E-2</v>
      </c>
      <c r="H9561" s="12">
        <v>9.5100000000000004E-2</v>
      </c>
      <c r="I9561" t="s">
        <v>238</v>
      </c>
      <c r="J9561" s="10">
        <v>45647.054166666669</v>
      </c>
    </row>
    <row r="9563" spans="1:10" x14ac:dyDescent="0.35">
      <c r="A9563" t="s">
        <v>236</v>
      </c>
      <c r="B9563">
        <v>23</v>
      </c>
      <c r="C9563" t="s">
        <v>315</v>
      </c>
      <c r="D9563" t="s">
        <v>221</v>
      </c>
      <c r="E9563" t="s">
        <v>222</v>
      </c>
      <c r="F9563">
        <v>0</v>
      </c>
      <c r="G9563">
        <v>0</v>
      </c>
      <c r="H9563">
        <v>0</v>
      </c>
      <c r="J9563" s="11">
        <v>0</v>
      </c>
    </row>
    <row r="9565" spans="1:10" x14ac:dyDescent="0.35">
      <c r="A9565" t="s">
        <v>236</v>
      </c>
      <c r="B9565">
        <v>24</v>
      </c>
      <c r="C9565" t="s">
        <v>315</v>
      </c>
      <c r="D9565" t="s">
        <v>224</v>
      </c>
      <c r="E9565" t="s">
        <v>222</v>
      </c>
      <c r="F9565">
        <v>4885.67</v>
      </c>
      <c r="G9565">
        <v>0.13572000000000001</v>
      </c>
      <c r="H9565">
        <v>0.13572000000000001</v>
      </c>
      <c r="I9565" t="s">
        <v>238</v>
      </c>
      <c r="J9565" s="10">
        <v>45647.05</v>
      </c>
    </row>
    <row r="9567" spans="1:10" x14ac:dyDescent="0.35">
      <c r="A9567" t="s">
        <v>236</v>
      </c>
      <c r="B9567">
        <v>25</v>
      </c>
      <c r="C9567" t="s">
        <v>316</v>
      </c>
      <c r="D9567" t="s">
        <v>221</v>
      </c>
      <c r="E9567" t="s">
        <v>222</v>
      </c>
      <c r="F9567">
        <v>0</v>
      </c>
      <c r="G9567">
        <v>0</v>
      </c>
      <c r="H9567">
        <v>0</v>
      </c>
      <c r="J9567" s="11">
        <v>0</v>
      </c>
    </row>
    <row r="9569" spans="1:10" x14ac:dyDescent="0.35">
      <c r="A9569" t="s">
        <v>236</v>
      </c>
      <c r="B9569">
        <v>26</v>
      </c>
      <c r="C9569" t="s">
        <v>316</v>
      </c>
      <c r="D9569" t="s">
        <v>224</v>
      </c>
      <c r="E9569" t="s">
        <v>222</v>
      </c>
      <c r="F9569">
        <v>3363.68</v>
      </c>
      <c r="G9569" s="12">
        <v>9.3399999999999997E-2</v>
      </c>
      <c r="H9569" s="12">
        <v>9.3399999999999997E-2</v>
      </c>
      <c r="I9569" t="s">
        <v>238</v>
      </c>
      <c r="J9569" s="10">
        <v>45647.041666666664</v>
      </c>
    </row>
    <row r="9571" spans="1:10" x14ac:dyDescent="0.35">
      <c r="A9571" t="s">
        <v>236</v>
      </c>
      <c r="B9571">
        <v>27</v>
      </c>
      <c r="C9571" t="s">
        <v>317</v>
      </c>
      <c r="D9571" t="s">
        <v>221</v>
      </c>
      <c r="E9571" t="s">
        <v>222</v>
      </c>
      <c r="F9571">
        <v>0</v>
      </c>
      <c r="G9571">
        <v>0</v>
      </c>
      <c r="H9571">
        <v>0</v>
      </c>
      <c r="J9571" s="11">
        <v>0</v>
      </c>
    </row>
    <row r="9573" spans="1:10" x14ac:dyDescent="0.35">
      <c r="A9573" t="s">
        <v>236</v>
      </c>
      <c r="B9573">
        <v>28</v>
      </c>
      <c r="C9573" t="s">
        <v>317</v>
      </c>
      <c r="D9573" t="s">
        <v>224</v>
      </c>
      <c r="E9573" t="s">
        <v>222</v>
      </c>
      <c r="F9573">
        <v>4799.9799999999996</v>
      </c>
      <c r="G9573">
        <v>0.13333999999999999</v>
      </c>
      <c r="H9573">
        <v>0.13333999999999999</v>
      </c>
      <c r="I9573" t="s">
        <v>238</v>
      </c>
      <c r="J9573" s="10">
        <v>45647.05</v>
      </c>
    </row>
    <row r="9575" spans="1:10" x14ac:dyDescent="0.35">
      <c r="A9575" t="s">
        <v>236</v>
      </c>
      <c r="B9575">
        <v>29</v>
      </c>
      <c r="C9575" t="s">
        <v>318</v>
      </c>
      <c r="D9575" t="s">
        <v>221</v>
      </c>
      <c r="E9575" t="s">
        <v>222</v>
      </c>
      <c r="F9575">
        <v>0</v>
      </c>
      <c r="G9575">
        <v>0</v>
      </c>
      <c r="H9575">
        <v>0</v>
      </c>
      <c r="J9575" s="11">
        <v>0</v>
      </c>
    </row>
    <row r="9577" spans="1:10" x14ac:dyDescent="0.35">
      <c r="A9577" t="s">
        <v>236</v>
      </c>
      <c r="B9577">
        <v>30</v>
      </c>
      <c r="C9577" t="s">
        <v>318</v>
      </c>
      <c r="D9577" t="s">
        <v>224</v>
      </c>
      <c r="E9577" t="s">
        <v>222</v>
      </c>
      <c r="F9577">
        <v>2363.92</v>
      </c>
      <c r="G9577" s="12">
        <v>6.5699999999999995E-2</v>
      </c>
      <c r="H9577" s="12">
        <v>6.5699999999999995E-2</v>
      </c>
      <c r="I9577" t="s">
        <v>238</v>
      </c>
      <c r="J9577" s="10">
        <v>45647.054166666669</v>
      </c>
    </row>
    <row r="9579" spans="1:10" x14ac:dyDescent="0.35">
      <c r="A9579" t="s">
        <v>236</v>
      </c>
      <c r="B9579">
        <v>31</v>
      </c>
      <c r="C9579" t="s">
        <v>319</v>
      </c>
      <c r="D9579" t="s">
        <v>221</v>
      </c>
      <c r="E9579" t="s">
        <v>222</v>
      </c>
      <c r="F9579">
        <v>0</v>
      </c>
      <c r="G9579">
        <v>0</v>
      </c>
      <c r="H9579">
        <v>0</v>
      </c>
      <c r="J9579" s="11">
        <v>0</v>
      </c>
    </row>
    <row r="9581" spans="1:10" x14ac:dyDescent="0.35">
      <c r="A9581" t="s">
        <v>236</v>
      </c>
      <c r="B9581">
        <v>32</v>
      </c>
      <c r="C9581" t="s">
        <v>319</v>
      </c>
      <c r="D9581" t="s">
        <v>224</v>
      </c>
      <c r="E9581" t="s">
        <v>222</v>
      </c>
      <c r="F9581">
        <v>3590.84</v>
      </c>
      <c r="G9581" s="12">
        <v>9.9699999999999997E-2</v>
      </c>
      <c r="H9581" s="12">
        <v>9.9699999999999997E-2</v>
      </c>
      <c r="I9581" t="s">
        <v>238</v>
      </c>
      <c r="J9581" s="10">
        <v>45647.054166666669</v>
      </c>
    </row>
    <row r="9583" spans="1:10" x14ac:dyDescent="0.35">
      <c r="A9583" t="s">
        <v>236</v>
      </c>
      <c r="B9583">
        <v>33</v>
      </c>
      <c r="C9583" t="s">
        <v>320</v>
      </c>
      <c r="D9583" t="s">
        <v>221</v>
      </c>
      <c r="E9583" t="s">
        <v>222</v>
      </c>
      <c r="F9583">
        <v>0</v>
      </c>
      <c r="G9583">
        <v>0</v>
      </c>
      <c r="H9583">
        <v>0</v>
      </c>
      <c r="J9583" s="11">
        <v>0</v>
      </c>
    </row>
    <row r="9585" spans="1:10" x14ac:dyDescent="0.35">
      <c r="A9585" t="s">
        <v>236</v>
      </c>
      <c r="B9585">
        <v>34</v>
      </c>
      <c r="C9585" t="s">
        <v>320</v>
      </c>
      <c r="D9585" t="s">
        <v>224</v>
      </c>
      <c r="E9585" t="s">
        <v>222</v>
      </c>
      <c r="F9585">
        <v>3395.93</v>
      </c>
      <c r="G9585" s="12">
        <v>9.4299999999999995E-2</v>
      </c>
      <c r="H9585" s="12">
        <v>9.4299999999999995E-2</v>
      </c>
      <c r="I9585" t="s">
        <v>238</v>
      </c>
      <c r="J9585" s="10">
        <v>45647.054166666669</v>
      </c>
    </row>
    <row r="9587" spans="1:10" x14ac:dyDescent="0.35">
      <c r="A9587" t="s">
        <v>236</v>
      </c>
      <c r="B9587">
        <v>35</v>
      </c>
      <c r="C9587" t="s">
        <v>321</v>
      </c>
      <c r="D9587" t="s">
        <v>221</v>
      </c>
      <c r="E9587" t="s">
        <v>222</v>
      </c>
      <c r="F9587">
        <v>0</v>
      </c>
      <c r="G9587">
        <v>0</v>
      </c>
      <c r="H9587">
        <v>0</v>
      </c>
      <c r="J9587" s="11">
        <v>0</v>
      </c>
    </row>
    <row r="9589" spans="1:10" x14ac:dyDescent="0.35">
      <c r="A9589" t="s">
        <v>236</v>
      </c>
      <c r="B9589">
        <v>36</v>
      </c>
      <c r="C9589" t="s">
        <v>321</v>
      </c>
      <c r="D9589" t="s">
        <v>224</v>
      </c>
      <c r="E9589" t="s">
        <v>222</v>
      </c>
      <c r="F9589">
        <v>4865.47</v>
      </c>
      <c r="G9589">
        <v>0.13516</v>
      </c>
      <c r="H9589">
        <v>0.13516</v>
      </c>
      <c r="I9589" t="s">
        <v>238</v>
      </c>
      <c r="J9589" s="10">
        <v>45647.05</v>
      </c>
    </row>
    <row r="9591" spans="1:10" x14ac:dyDescent="0.35">
      <c r="A9591" t="s">
        <v>236</v>
      </c>
      <c r="B9591">
        <v>37</v>
      </c>
      <c r="C9591" t="s">
        <v>322</v>
      </c>
      <c r="D9591" t="s">
        <v>221</v>
      </c>
      <c r="E9591" t="s">
        <v>222</v>
      </c>
      <c r="F9591">
        <v>0</v>
      </c>
      <c r="G9591">
        <v>0</v>
      </c>
      <c r="H9591">
        <v>0</v>
      </c>
      <c r="J9591" s="11">
        <v>0</v>
      </c>
    </row>
    <row r="9593" spans="1:10" x14ac:dyDescent="0.35">
      <c r="A9593" t="s">
        <v>236</v>
      </c>
      <c r="B9593">
        <v>38</v>
      </c>
      <c r="C9593" t="s">
        <v>322</v>
      </c>
      <c r="D9593" t="s">
        <v>224</v>
      </c>
      <c r="E9593" t="s">
        <v>222</v>
      </c>
      <c r="F9593">
        <v>3409.52</v>
      </c>
      <c r="G9593" s="12">
        <v>9.4700000000000006E-2</v>
      </c>
      <c r="H9593" s="12">
        <v>9.4700000000000006E-2</v>
      </c>
      <c r="I9593" t="s">
        <v>238</v>
      </c>
      <c r="J9593" s="10">
        <v>45647.054166666669</v>
      </c>
    </row>
    <row r="9595" spans="1:10" x14ac:dyDescent="0.35">
      <c r="A9595" t="s">
        <v>236</v>
      </c>
      <c r="B9595">
        <v>39</v>
      </c>
      <c r="C9595" t="s">
        <v>323</v>
      </c>
      <c r="D9595" t="s">
        <v>221</v>
      </c>
      <c r="E9595" t="s">
        <v>222</v>
      </c>
      <c r="F9595">
        <v>0</v>
      </c>
      <c r="G9595">
        <v>0</v>
      </c>
      <c r="H9595">
        <v>0</v>
      </c>
      <c r="J9595" s="11">
        <v>0</v>
      </c>
    </row>
    <row r="9597" spans="1:10" x14ac:dyDescent="0.35">
      <c r="A9597" t="s">
        <v>236</v>
      </c>
      <c r="B9597">
        <v>40</v>
      </c>
      <c r="C9597" t="s">
        <v>323</v>
      </c>
      <c r="D9597" t="s">
        <v>224</v>
      </c>
      <c r="E9597" t="s">
        <v>222</v>
      </c>
      <c r="F9597">
        <v>4878.32</v>
      </c>
      <c r="G9597">
        <v>0.13550999999999999</v>
      </c>
      <c r="H9597">
        <v>0.13550999999999999</v>
      </c>
      <c r="I9597" t="s">
        <v>238</v>
      </c>
      <c r="J9597" s="10">
        <v>45647.05</v>
      </c>
    </row>
    <row r="9599" spans="1:10" x14ac:dyDescent="0.35">
      <c r="A9599" t="s">
        <v>236</v>
      </c>
      <c r="B9599">
        <v>41</v>
      </c>
      <c r="C9599" t="s">
        <v>324</v>
      </c>
      <c r="D9599" t="s">
        <v>221</v>
      </c>
      <c r="E9599" t="s">
        <v>222</v>
      </c>
      <c r="F9599">
        <v>0</v>
      </c>
      <c r="G9599">
        <v>0</v>
      </c>
      <c r="H9599">
        <v>0</v>
      </c>
      <c r="J9599" s="11">
        <v>0</v>
      </c>
    </row>
    <row r="9601" spans="1:10" x14ac:dyDescent="0.35">
      <c r="A9601" t="s">
        <v>236</v>
      </c>
      <c r="B9601">
        <v>42</v>
      </c>
      <c r="C9601" t="s">
        <v>324</v>
      </c>
      <c r="D9601" t="s">
        <v>224</v>
      </c>
      <c r="E9601" t="s">
        <v>222</v>
      </c>
      <c r="F9601">
        <v>2377.44</v>
      </c>
      <c r="G9601" s="12">
        <v>6.6000000000000003E-2</v>
      </c>
      <c r="H9601" s="12">
        <v>6.6000000000000003E-2</v>
      </c>
      <c r="I9601" t="s">
        <v>238</v>
      </c>
      <c r="J9601" s="10">
        <v>45647.054166666669</v>
      </c>
    </row>
    <row r="9603" spans="1:10" x14ac:dyDescent="0.35">
      <c r="A9603" t="s">
        <v>236</v>
      </c>
      <c r="B9603">
        <v>43</v>
      </c>
      <c r="C9603" t="s">
        <v>325</v>
      </c>
      <c r="D9603" t="s">
        <v>221</v>
      </c>
      <c r="E9603" t="s">
        <v>222</v>
      </c>
      <c r="F9603">
        <v>0</v>
      </c>
      <c r="G9603">
        <v>0</v>
      </c>
      <c r="H9603">
        <v>0</v>
      </c>
      <c r="J9603" s="11">
        <v>0</v>
      </c>
    </row>
    <row r="9605" spans="1:10" x14ac:dyDescent="0.35">
      <c r="A9605" t="s">
        <v>236</v>
      </c>
      <c r="B9605">
        <v>44</v>
      </c>
      <c r="C9605" t="s">
        <v>325</v>
      </c>
      <c r="D9605" t="s">
        <v>224</v>
      </c>
      <c r="E9605" t="s">
        <v>222</v>
      </c>
      <c r="F9605">
        <v>3601.65</v>
      </c>
      <c r="G9605">
        <v>0.10005</v>
      </c>
      <c r="H9605">
        <v>0.10005</v>
      </c>
      <c r="I9605" t="s">
        <v>238</v>
      </c>
      <c r="J9605" s="10">
        <v>45647.054166666669</v>
      </c>
    </row>
    <row r="9607" spans="1:10" x14ac:dyDescent="0.35">
      <c r="A9607" t="s">
        <v>236</v>
      </c>
      <c r="B9607">
        <v>45</v>
      </c>
      <c r="C9607" t="s">
        <v>326</v>
      </c>
      <c r="D9607" t="s">
        <v>221</v>
      </c>
      <c r="E9607" t="s">
        <v>222</v>
      </c>
      <c r="F9607">
        <v>0</v>
      </c>
      <c r="G9607">
        <v>0</v>
      </c>
      <c r="H9607">
        <v>0</v>
      </c>
      <c r="J9607" s="11">
        <v>0</v>
      </c>
    </row>
    <row r="9609" spans="1:10" x14ac:dyDescent="0.35">
      <c r="A9609" t="s">
        <v>236</v>
      </c>
      <c r="B9609">
        <v>46</v>
      </c>
      <c r="C9609" t="s">
        <v>326</v>
      </c>
      <c r="D9609" t="s">
        <v>224</v>
      </c>
      <c r="E9609" t="s">
        <v>222</v>
      </c>
      <c r="F9609">
        <v>3377.36</v>
      </c>
      <c r="G9609" s="12">
        <v>9.3799999999999994E-2</v>
      </c>
      <c r="H9609" s="12">
        <v>9.3799999999999994E-2</v>
      </c>
      <c r="I9609" t="s">
        <v>238</v>
      </c>
      <c r="J9609" s="10">
        <v>45647.041666666664</v>
      </c>
    </row>
    <row r="9611" spans="1:10" x14ac:dyDescent="0.35">
      <c r="A9611" t="s">
        <v>236</v>
      </c>
      <c r="B9611">
        <v>47</v>
      </c>
      <c r="C9611" t="s">
        <v>327</v>
      </c>
      <c r="D9611" t="s">
        <v>221</v>
      </c>
      <c r="E9611" t="s">
        <v>222</v>
      </c>
      <c r="F9611">
        <v>0</v>
      </c>
      <c r="G9611">
        <v>0</v>
      </c>
      <c r="H9611">
        <v>0</v>
      </c>
      <c r="J9611" s="11">
        <v>0</v>
      </c>
    </row>
    <row r="9613" spans="1:10" x14ac:dyDescent="0.35">
      <c r="A9613" t="s">
        <v>236</v>
      </c>
      <c r="B9613">
        <v>48</v>
      </c>
      <c r="C9613" t="s">
        <v>327</v>
      </c>
      <c r="D9613" t="s">
        <v>224</v>
      </c>
      <c r="E9613" t="s">
        <v>222</v>
      </c>
      <c r="F9613">
        <v>4810.72</v>
      </c>
      <c r="G9613">
        <v>0.13363</v>
      </c>
      <c r="H9613">
        <v>0.13363</v>
      </c>
      <c r="I9613" t="s">
        <v>238</v>
      </c>
      <c r="J9613" s="10">
        <v>45647.05</v>
      </c>
    </row>
    <row r="9615" spans="1:10" x14ac:dyDescent="0.35">
      <c r="A9615" t="s">
        <v>239</v>
      </c>
      <c r="B9615">
        <v>1</v>
      </c>
      <c r="C9615" t="s">
        <v>304</v>
      </c>
      <c r="D9615" t="s">
        <v>221</v>
      </c>
      <c r="E9615" t="s">
        <v>222</v>
      </c>
      <c r="F9615">
        <v>0</v>
      </c>
      <c r="G9615">
        <v>0</v>
      </c>
      <c r="H9615">
        <v>0</v>
      </c>
      <c r="J9615" s="11">
        <v>0</v>
      </c>
    </row>
    <row r="9617" spans="1:10" x14ac:dyDescent="0.35">
      <c r="A9617" t="s">
        <v>239</v>
      </c>
      <c r="B9617">
        <v>2</v>
      </c>
      <c r="C9617" t="s">
        <v>304</v>
      </c>
      <c r="D9617" t="s">
        <v>224</v>
      </c>
      <c r="E9617" t="s">
        <v>222</v>
      </c>
      <c r="F9617">
        <v>1989.71</v>
      </c>
      <c r="G9617" s="12">
        <v>5.5500000000000001E-2</v>
      </c>
      <c r="H9617" s="12">
        <v>5.5500000000000001E-2</v>
      </c>
      <c r="I9617" t="s">
        <v>241</v>
      </c>
      <c r="J9617" s="10">
        <v>45647.166666666664</v>
      </c>
    </row>
    <row r="9619" spans="1:10" x14ac:dyDescent="0.35">
      <c r="A9619" t="s">
        <v>239</v>
      </c>
      <c r="B9619">
        <v>3</v>
      </c>
      <c r="C9619" t="s">
        <v>305</v>
      </c>
      <c r="D9619" t="s">
        <v>221</v>
      </c>
      <c r="E9619" t="s">
        <v>222</v>
      </c>
      <c r="F9619">
        <v>0</v>
      </c>
      <c r="G9619">
        <v>0</v>
      </c>
      <c r="H9619">
        <v>0</v>
      </c>
      <c r="J9619" s="11">
        <v>0</v>
      </c>
    </row>
    <row r="9621" spans="1:10" x14ac:dyDescent="0.35">
      <c r="A9621" t="s">
        <v>239</v>
      </c>
      <c r="B9621">
        <v>4</v>
      </c>
      <c r="C9621" t="s">
        <v>305</v>
      </c>
      <c r="D9621" t="s">
        <v>224</v>
      </c>
      <c r="E9621" t="s">
        <v>222</v>
      </c>
      <c r="F9621">
        <v>3162.21</v>
      </c>
      <c r="G9621" s="12">
        <v>8.8099999999999998E-2</v>
      </c>
      <c r="H9621" s="12">
        <v>8.8099999999999998E-2</v>
      </c>
      <c r="I9621" t="s">
        <v>241</v>
      </c>
      <c r="J9621" s="10">
        <v>45647.17083333333</v>
      </c>
    </row>
    <row r="9623" spans="1:10" x14ac:dyDescent="0.35">
      <c r="A9623" t="s">
        <v>239</v>
      </c>
      <c r="B9623">
        <v>5</v>
      </c>
      <c r="C9623" t="s">
        <v>306</v>
      </c>
      <c r="D9623" t="s">
        <v>221</v>
      </c>
      <c r="E9623" t="s">
        <v>222</v>
      </c>
      <c r="F9623">
        <v>0</v>
      </c>
      <c r="G9623">
        <v>0</v>
      </c>
      <c r="H9623">
        <v>0</v>
      </c>
      <c r="J9623" s="11">
        <v>0</v>
      </c>
    </row>
    <row r="9625" spans="1:10" x14ac:dyDescent="0.35">
      <c r="A9625" t="s">
        <v>239</v>
      </c>
      <c r="B9625">
        <v>6</v>
      </c>
      <c r="C9625" t="s">
        <v>306</v>
      </c>
      <c r="D9625" t="s">
        <v>224</v>
      </c>
      <c r="E9625" t="s">
        <v>222</v>
      </c>
      <c r="F9625">
        <v>1440.53</v>
      </c>
      <c r="G9625" s="12">
        <v>4.0099999999999997E-2</v>
      </c>
      <c r="H9625" s="12">
        <v>4.0099999999999997E-2</v>
      </c>
      <c r="I9625" t="s">
        <v>241</v>
      </c>
      <c r="J9625" s="10">
        <v>45647.166666666664</v>
      </c>
    </row>
    <row r="9627" spans="1:10" x14ac:dyDescent="0.35">
      <c r="A9627" t="s">
        <v>239</v>
      </c>
      <c r="B9627">
        <v>7</v>
      </c>
      <c r="C9627" t="s">
        <v>307</v>
      </c>
      <c r="D9627" t="s">
        <v>221</v>
      </c>
      <c r="E9627" t="s">
        <v>222</v>
      </c>
      <c r="F9627">
        <v>0</v>
      </c>
      <c r="G9627">
        <v>0</v>
      </c>
      <c r="H9627">
        <v>0</v>
      </c>
      <c r="J9627" s="11">
        <v>0</v>
      </c>
    </row>
    <row r="9629" spans="1:10" x14ac:dyDescent="0.35">
      <c r="A9629" t="s">
        <v>239</v>
      </c>
      <c r="B9629">
        <v>8</v>
      </c>
      <c r="C9629" t="s">
        <v>307</v>
      </c>
      <c r="D9629" t="s">
        <v>224</v>
      </c>
      <c r="E9629" t="s">
        <v>222</v>
      </c>
      <c r="F9629">
        <v>2389.3200000000002</v>
      </c>
      <c r="G9629" s="12">
        <v>6.6600000000000006E-2</v>
      </c>
      <c r="H9629" s="12">
        <v>6.6600000000000006E-2</v>
      </c>
      <c r="I9629" t="s">
        <v>241</v>
      </c>
      <c r="J9629" s="10">
        <v>45647.175000000003</v>
      </c>
    </row>
    <row r="9631" spans="1:10" x14ac:dyDescent="0.35">
      <c r="A9631" t="s">
        <v>239</v>
      </c>
      <c r="B9631">
        <v>9</v>
      </c>
      <c r="C9631" t="s">
        <v>308</v>
      </c>
      <c r="D9631" t="s">
        <v>221</v>
      </c>
      <c r="E9631" t="s">
        <v>222</v>
      </c>
      <c r="F9631">
        <v>0</v>
      </c>
      <c r="G9631">
        <v>0</v>
      </c>
      <c r="H9631">
        <v>0</v>
      </c>
      <c r="J9631" s="11">
        <v>0</v>
      </c>
    </row>
    <row r="9633" spans="1:10" x14ac:dyDescent="0.35">
      <c r="A9633" t="s">
        <v>239</v>
      </c>
      <c r="B9633">
        <v>10</v>
      </c>
      <c r="C9633" t="s">
        <v>308</v>
      </c>
      <c r="D9633" t="s">
        <v>224</v>
      </c>
      <c r="E9633" t="s">
        <v>222</v>
      </c>
      <c r="F9633">
        <v>2010.14</v>
      </c>
      <c r="G9633" s="12">
        <v>5.6000000000000001E-2</v>
      </c>
      <c r="H9633" s="12">
        <v>5.6000000000000001E-2</v>
      </c>
      <c r="I9633" t="s">
        <v>241</v>
      </c>
      <c r="J9633" s="10">
        <v>45647.625</v>
      </c>
    </row>
    <row r="9635" spans="1:10" x14ac:dyDescent="0.35">
      <c r="A9635" t="s">
        <v>239</v>
      </c>
      <c r="B9635">
        <v>11</v>
      </c>
      <c r="C9635" t="s">
        <v>309</v>
      </c>
      <c r="D9635" t="s">
        <v>221</v>
      </c>
      <c r="E9635" t="s">
        <v>222</v>
      </c>
      <c r="F9635">
        <v>0</v>
      </c>
      <c r="G9635">
        <v>0</v>
      </c>
      <c r="H9635">
        <v>0</v>
      </c>
      <c r="J9635" s="11">
        <v>0</v>
      </c>
    </row>
    <row r="9637" spans="1:10" x14ac:dyDescent="0.35">
      <c r="A9637" t="s">
        <v>239</v>
      </c>
      <c r="B9637">
        <v>12</v>
      </c>
      <c r="C9637" t="s">
        <v>309</v>
      </c>
      <c r="D9637" t="s">
        <v>224</v>
      </c>
      <c r="E9637" t="s">
        <v>222</v>
      </c>
      <c r="F9637">
        <v>3160.75</v>
      </c>
      <c r="G9637" s="12">
        <v>8.8099999999999998E-2</v>
      </c>
      <c r="H9637" s="12">
        <v>8.8099999999999998E-2</v>
      </c>
      <c r="I9637" t="s">
        <v>241</v>
      </c>
      <c r="J9637" s="10">
        <v>45647.175000000003</v>
      </c>
    </row>
    <row r="9639" spans="1:10" x14ac:dyDescent="0.35">
      <c r="A9639" t="s">
        <v>239</v>
      </c>
      <c r="B9639">
        <v>13</v>
      </c>
      <c r="C9639" t="s">
        <v>310</v>
      </c>
      <c r="D9639" t="s">
        <v>221</v>
      </c>
      <c r="E9639" t="s">
        <v>222</v>
      </c>
      <c r="F9639">
        <v>0</v>
      </c>
      <c r="G9639">
        <v>0</v>
      </c>
      <c r="H9639">
        <v>0</v>
      </c>
      <c r="J9639" s="11">
        <v>0</v>
      </c>
    </row>
    <row r="9641" spans="1:10" x14ac:dyDescent="0.35">
      <c r="A9641" t="s">
        <v>239</v>
      </c>
      <c r="B9641">
        <v>14</v>
      </c>
      <c r="C9641" t="s">
        <v>310</v>
      </c>
      <c r="D9641" t="s">
        <v>224</v>
      </c>
      <c r="E9641" t="s">
        <v>222</v>
      </c>
      <c r="F9641">
        <v>1994.47</v>
      </c>
      <c r="G9641" s="12">
        <v>5.5599999999999997E-2</v>
      </c>
      <c r="H9641" s="12">
        <v>5.5599999999999997E-2</v>
      </c>
      <c r="I9641" t="s">
        <v>241</v>
      </c>
      <c r="J9641" s="10">
        <v>45647.166666666664</v>
      </c>
    </row>
    <row r="9643" spans="1:10" x14ac:dyDescent="0.35">
      <c r="A9643" t="s">
        <v>239</v>
      </c>
      <c r="B9643">
        <v>15</v>
      </c>
      <c r="C9643" t="s">
        <v>311</v>
      </c>
      <c r="D9643" t="s">
        <v>221</v>
      </c>
      <c r="E9643" t="s">
        <v>222</v>
      </c>
      <c r="F9643">
        <v>0</v>
      </c>
      <c r="G9643">
        <v>0</v>
      </c>
      <c r="H9643">
        <v>0</v>
      </c>
      <c r="J9643" s="11">
        <v>0</v>
      </c>
    </row>
    <row r="9645" spans="1:10" x14ac:dyDescent="0.35">
      <c r="A9645" t="s">
        <v>239</v>
      </c>
      <c r="B9645">
        <v>16</v>
      </c>
      <c r="C9645" t="s">
        <v>311</v>
      </c>
      <c r="D9645" t="s">
        <v>224</v>
      </c>
      <c r="E9645" t="s">
        <v>222</v>
      </c>
      <c r="F9645">
        <v>3162.93</v>
      </c>
      <c r="G9645" s="12">
        <v>8.8099999999999998E-2</v>
      </c>
      <c r="H9645" s="12">
        <v>8.8099999999999998E-2</v>
      </c>
      <c r="I9645" t="s">
        <v>241</v>
      </c>
      <c r="J9645" s="10">
        <v>45647.17083333333</v>
      </c>
    </row>
    <row r="9647" spans="1:10" x14ac:dyDescent="0.35">
      <c r="A9647" t="s">
        <v>239</v>
      </c>
      <c r="B9647">
        <v>17</v>
      </c>
      <c r="C9647" t="s">
        <v>312</v>
      </c>
      <c r="D9647" t="s">
        <v>221</v>
      </c>
      <c r="E9647" t="s">
        <v>222</v>
      </c>
      <c r="F9647">
        <v>0</v>
      </c>
      <c r="G9647">
        <v>0</v>
      </c>
      <c r="H9647">
        <v>0</v>
      </c>
      <c r="J9647" s="11">
        <v>0</v>
      </c>
    </row>
    <row r="9649" spans="1:10" x14ac:dyDescent="0.35">
      <c r="A9649" t="s">
        <v>239</v>
      </c>
      <c r="B9649">
        <v>18</v>
      </c>
      <c r="C9649" t="s">
        <v>312</v>
      </c>
      <c r="D9649" t="s">
        <v>224</v>
      </c>
      <c r="E9649" t="s">
        <v>222</v>
      </c>
      <c r="F9649">
        <v>1445.19</v>
      </c>
      <c r="G9649" s="12">
        <v>4.0300000000000002E-2</v>
      </c>
      <c r="H9649" s="12">
        <v>4.0300000000000002E-2</v>
      </c>
      <c r="I9649" t="s">
        <v>241</v>
      </c>
      <c r="J9649" s="10">
        <v>45647.166666666664</v>
      </c>
    </row>
    <row r="9651" spans="1:10" x14ac:dyDescent="0.35">
      <c r="A9651" t="s">
        <v>239</v>
      </c>
      <c r="B9651">
        <v>19</v>
      </c>
      <c r="C9651" t="s">
        <v>313</v>
      </c>
      <c r="D9651" t="s">
        <v>221</v>
      </c>
      <c r="E9651" t="s">
        <v>222</v>
      </c>
      <c r="F9651">
        <v>0</v>
      </c>
      <c r="G9651">
        <v>0</v>
      </c>
      <c r="H9651">
        <v>0</v>
      </c>
      <c r="J9651" s="11">
        <v>0</v>
      </c>
    </row>
    <row r="9653" spans="1:10" x14ac:dyDescent="0.35">
      <c r="A9653" t="s">
        <v>239</v>
      </c>
      <c r="B9653">
        <v>20</v>
      </c>
      <c r="C9653" t="s">
        <v>313</v>
      </c>
      <c r="D9653" t="s">
        <v>224</v>
      </c>
      <c r="E9653" t="s">
        <v>222</v>
      </c>
      <c r="F9653">
        <v>2389.94</v>
      </c>
      <c r="G9653" s="12">
        <v>6.6600000000000006E-2</v>
      </c>
      <c r="H9653" s="12">
        <v>6.6600000000000006E-2</v>
      </c>
      <c r="I9653" t="s">
        <v>241</v>
      </c>
      <c r="J9653" s="10">
        <v>45647.175000000003</v>
      </c>
    </row>
    <row r="9655" spans="1:10" x14ac:dyDescent="0.35">
      <c r="A9655" t="s">
        <v>239</v>
      </c>
      <c r="B9655">
        <v>21</v>
      </c>
      <c r="C9655" t="s">
        <v>314</v>
      </c>
      <c r="D9655" t="s">
        <v>221</v>
      </c>
      <c r="E9655" t="s">
        <v>222</v>
      </c>
      <c r="F9655">
        <v>0</v>
      </c>
      <c r="G9655">
        <v>0</v>
      </c>
      <c r="H9655">
        <v>0</v>
      </c>
      <c r="J9655" s="11">
        <v>0</v>
      </c>
    </row>
    <row r="9657" spans="1:10" x14ac:dyDescent="0.35">
      <c r="A9657" t="s">
        <v>239</v>
      </c>
      <c r="B9657">
        <v>22</v>
      </c>
      <c r="C9657" t="s">
        <v>314</v>
      </c>
      <c r="D9657" t="s">
        <v>224</v>
      </c>
      <c r="E9657" t="s">
        <v>222</v>
      </c>
      <c r="F9657">
        <v>2014.85</v>
      </c>
      <c r="G9657" s="12">
        <v>5.62E-2</v>
      </c>
      <c r="H9657" s="12">
        <v>5.62E-2</v>
      </c>
      <c r="I9657" t="s">
        <v>241</v>
      </c>
      <c r="J9657" s="10">
        <v>45647.625</v>
      </c>
    </row>
    <row r="9659" spans="1:10" x14ac:dyDescent="0.35">
      <c r="A9659" t="s">
        <v>239</v>
      </c>
      <c r="B9659">
        <v>23</v>
      </c>
      <c r="C9659" t="s">
        <v>315</v>
      </c>
      <c r="D9659" t="s">
        <v>221</v>
      </c>
      <c r="E9659" t="s">
        <v>222</v>
      </c>
      <c r="F9659">
        <v>0</v>
      </c>
      <c r="G9659">
        <v>0</v>
      </c>
      <c r="H9659">
        <v>0</v>
      </c>
      <c r="J9659" s="11">
        <v>0</v>
      </c>
    </row>
    <row r="9661" spans="1:10" x14ac:dyDescent="0.35">
      <c r="A9661" t="s">
        <v>239</v>
      </c>
      <c r="B9661">
        <v>24</v>
      </c>
      <c r="C9661" t="s">
        <v>315</v>
      </c>
      <c r="D9661" t="s">
        <v>224</v>
      </c>
      <c r="E9661" t="s">
        <v>222</v>
      </c>
      <c r="F9661">
        <v>3159.32</v>
      </c>
      <c r="G9661" s="12">
        <v>8.7999999999999995E-2</v>
      </c>
      <c r="H9661" s="12">
        <v>8.7999999999999995E-2</v>
      </c>
      <c r="I9661" t="s">
        <v>241</v>
      </c>
      <c r="J9661" s="10">
        <v>45647.175000000003</v>
      </c>
    </row>
    <row r="9663" spans="1:10" x14ac:dyDescent="0.35">
      <c r="A9663" t="s">
        <v>239</v>
      </c>
      <c r="B9663">
        <v>25</v>
      </c>
      <c r="C9663" t="s">
        <v>316</v>
      </c>
      <c r="D9663" t="s">
        <v>221</v>
      </c>
      <c r="E9663" t="s">
        <v>222</v>
      </c>
      <c r="F9663">
        <v>0</v>
      </c>
      <c r="G9663">
        <v>0</v>
      </c>
      <c r="H9663">
        <v>0</v>
      </c>
      <c r="J9663" s="11">
        <v>0</v>
      </c>
    </row>
    <row r="9665" spans="1:10" x14ac:dyDescent="0.35">
      <c r="A9665" t="s">
        <v>239</v>
      </c>
      <c r="B9665">
        <v>26</v>
      </c>
      <c r="C9665" t="s">
        <v>316</v>
      </c>
      <c r="D9665" t="s">
        <v>224</v>
      </c>
      <c r="E9665" t="s">
        <v>222</v>
      </c>
      <c r="F9665">
        <v>1994.47</v>
      </c>
      <c r="G9665" s="12">
        <v>5.5599999999999997E-2</v>
      </c>
      <c r="H9665" s="12">
        <v>5.5599999999999997E-2</v>
      </c>
      <c r="I9665" t="s">
        <v>241</v>
      </c>
      <c r="J9665" s="10">
        <v>45647.166666666664</v>
      </c>
    </row>
    <row r="9667" spans="1:10" x14ac:dyDescent="0.35">
      <c r="A9667" t="s">
        <v>239</v>
      </c>
      <c r="B9667">
        <v>27</v>
      </c>
      <c r="C9667" t="s">
        <v>317</v>
      </c>
      <c r="D9667" t="s">
        <v>221</v>
      </c>
      <c r="E9667" t="s">
        <v>222</v>
      </c>
      <c r="F9667">
        <v>0</v>
      </c>
      <c r="G9667">
        <v>0</v>
      </c>
      <c r="H9667">
        <v>0</v>
      </c>
      <c r="J9667" s="11">
        <v>0</v>
      </c>
    </row>
    <row r="9669" spans="1:10" x14ac:dyDescent="0.35">
      <c r="A9669" t="s">
        <v>239</v>
      </c>
      <c r="B9669">
        <v>28</v>
      </c>
      <c r="C9669" t="s">
        <v>317</v>
      </c>
      <c r="D9669" t="s">
        <v>224</v>
      </c>
      <c r="E9669" t="s">
        <v>222</v>
      </c>
      <c r="F9669">
        <v>3162.87</v>
      </c>
      <c r="G9669" s="12">
        <v>8.8099999999999998E-2</v>
      </c>
      <c r="H9669" s="12">
        <v>8.8099999999999998E-2</v>
      </c>
      <c r="I9669" t="s">
        <v>241</v>
      </c>
      <c r="J9669" s="10">
        <v>45647.17083333333</v>
      </c>
    </row>
    <row r="9671" spans="1:10" x14ac:dyDescent="0.35">
      <c r="A9671" t="s">
        <v>239</v>
      </c>
      <c r="B9671">
        <v>29</v>
      </c>
      <c r="C9671" t="s">
        <v>318</v>
      </c>
      <c r="D9671" t="s">
        <v>221</v>
      </c>
      <c r="E9671" t="s">
        <v>222</v>
      </c>
      <c r="F9671">
        <v>0</v>
      </c>
      <c r="G9671">
        <v>0</v>
      </c>
      <c r="H9671">
        <v>0</v>
      </c>
      <c r="J9671" s="11">
        <v>0</v>
      </c>
    </row>
    <row r="9673" spans="1:10" x14ac:dyDescent="0.35">
      <c r="A9673" t="s">
        <v>239</v>
      </c>
      <c r="B9673">
        <v>30</v>
      </c>
      <c r="C9673" t="s">
        <v>318</v>
      </c>
      <c r="D9673" t="s">
        <v>224</v>
      </c>
      <c r="E9673" t="s">
        <v>222</v>
      </c>
      <c r="F9673">
        <v>1445.19</v>
      </c>
      <c r="G9673" s="12">
        <v>4.0300000000000002E-2</v>
      </c>
      <c r="H9673" s="12">
        <v>4.0300000000000002E-2</v>
      </c>
      <c r="I9673" t="s">
        <v>241</v>
      </c>
      <c r="J9673" s="10">
        <v>45647.166666666664</v>
      </c>
    </row>
    <row r="9675" spans="1:10" x14ac:dyDescent="0.35">
      <c r="A9675" t="s">
        <v>239</v>
      </c>
      <c r="B9675">
        <v>31</v>
      </c>
      <c r="C9675" t="s">
        <v>319</v>
      </c>
      <c r="D9675" t="s">
        <v>221</v>
      </c>
      <c r="E9675" t="s">
        <v>222</v>
      </c>
      <c r="F9675">
        <v>0</v>
      </c>
      <c r="G9675">
        <v>0</v>
      </c>
      <c r="H9675">
        <v>0</v>
      </c>
      <c r="J9675" s="11">
        <v>0</v>
      </c>
    </row>
    <row r="9677" spans="1:10" x14ac:dyDescent="0.35">
      <c r="A9677" t="s">
        <v>239</v>
      </c>
      <c r="B9677">
        <v>32</v>
      </c>
      <c r="C9677" t="s">
        <v>319</v>
      </c>
      <c r="D9677" t="s">
        <v>224</v>
      </c>
      <c r="E9677" t="s">
        <v>222</v>
      </c>
      <c r="F9677">
        <v>2389.9699999999998</v>
      </c>
      <c r="G9677" s="12">
        <v>6.6600000000000006E-2</v>
      </c>
      <c r="H9677" s="12">
        <v>6.6600000000000006E-2</v>
      </c>
      <c r="I9677" t="s">
        <v>241</v>
      </c>
      <c r="J9677" s="10">
        <v>45647.175000000003</v>
      </c>
    </row>
    <row r="9679" spans="1:10" x14ac:dyDescent="0.35">
      <c r="A9679" t="s">
        <v>239</v>
      </c>
      <c r="B9679">
        <v>33</v>
      </c>
      <c r="C9679" t="s">
        <v>320</v>
      </c>
      <c r="D9679" t="s">
        <v>221</v>
      </c>
      <c r="E9679" t="s">
        <v>222</v>
      </c>
      <c r="F9679">
        <v>0</v>
      </c>
      <c r="G9679">
        <v>0</v>
      </c>
      <c r="H9679">
        <v>0</v>
      </c>
      <c r="J9679" s="11">
        <v>0</v>
      </c>
    </row>
    <row r="9681" spans="1:10" x14ac:dyDescent="0.35">
      <c r="A9681" t="s">
        <v>239</v>
      </c>
      <c r="B9681">
        <v>34</v>
      </c>
      <c r="C9681" t="s">
        <v>320</v>
      </c>
      <c r="D9681" t="s">
        <v>224</v>
      </c>
      <c r="E9681" t="s">
        <v>222</v>
      </c>
      <c r="F9681">
        <v>2014.85</v>
      </c>
      <c r="G9681" s="12">
        <v>5.62E-2</v>
      </c>
      <c r="H9681" s="12">
        <v>5.62E-2</v>
      </c>
      <c r="I9681" t="s">
        <v>241</v>
      </c>
      <c r="J9681" s="10">
        <v>45647.625</v>
      </c>
    </row>
    <row r="9683" spans="1:10" x14ac:dyDescent="0.35">
      <c r="A9683" t="s">
        <v>239</v>
      </c>
      <c r="B9683">
        <v>35</v>
      </c>
      <c r="C9683" t="s">
        <v>321</v>
      </c>
      <c r="D9683" t="s">
        <v>221</v>
      </c>
      <c r="E9683" t="s">
        <v>222</v>
      </c>
      <c r="F9683">
        <v>0</v>
      </c>
      <c r="G9683">
        <v>0</v>
      </c>
      <c r="H9683">
        <v>0</v>
      </c>
      <c r="J9683" s="11">
        <v>0</v>
      </c>
    </row>
    <row r="9685" spans="1:10" x14ac:dyDescent="0.35">
      <c r="A9685" t="s">
        <v>239</v>
      </c>
      <c r="B9685">
        <v>36</v>
      </c>
      <c r="C9685" t="s">
        <v>321</v>
      </c>
      <c r="D9685" t="s">
        <v>224</v>
      </c>
      <c r="E9685" t="s">
        <v>222</v>
      </c>
      <c r="F9685">
        <v>3159.49</v>
      </c>
      <c r="G9685" s="12">
        <v>8.8099999999999998E-2</v>
      </c>
      <c r="H9685" s="12">
        <v>8.8099999999999998E-2</v>
      </c>
      <c r="I9685" t="s">
        <v>241</v>
      </c>
      <c r="J9685" s="10">
        <v>45647.175000000003</v>
      </c>
    </row>
    <row r="9687" spans="1:10" x14ac:dyDescent="0.35">
      <c r="A9687" t="s">
        <v>239</v>
      </c>
      <c r="B9687">
        <v>37</v>
      </c>
      <c r="C9687" t="s">
        <v>322</v>
      </c>
      <c r="D9687" t="s">
        <v>221</v>
      </c>
      <c r="E9687" t="s">
        <v>222</v>
      </c>
      <c r="F9687">
        <v>0</v>
      </c>
      <c r="G9687">
        <v>0</v>
      </c>
      <c r="H9687">
        <v>0</v>
      </c>
      <c r="J9687" s="11">
        <v>0</v>
      </c>
    </row>
    <row r="9689" spans="1:10" x14ac:dyDescent="0.35">
      <c r="A9689" t="s">
        <v>239</v>
      </c>
      <c r="B9689">
        <v>38</v>
      </c>
      <c r="C9689" t="s">
        <v>322</v>
      </c>
      <c r="D9689" t="s">
        <v>224</v>
      </c>
      <c r="E9689" t="s">
        <v>222</v>
      </c>
      <c r="F9689">
        <v>2010.14</v>
      </c>
      <c r="G9689" s="12">
        <v>5.6000000000000001E-2</v>
      </c>
      <c r="H9689" s="12">
        <v>5.6000000000000001E-2</v>
      </c>
      <c r="I9689" t="s">
        <v>241</v>
      </c>
      <c r="J9689" s="10">
        <v>45647.625</v>
      </c>
    </row>
    <row r="9691" spans="1:10" x14ac:dyDescent="0.35">
      <c r="A9691" t="s">
        <v>239</v>
      </c>
      <c r="B9691">
        <v>39</v>
      </c>
      <c r="C9691" t="s">
        <v>323</v>
      </c>
      <c r="D9691" t="s">
        <v>221</v>
      </c>
      <c r="E9691" t="s">
        <v>222</v>
      </c>
      <c r="F9691">
        <v>0</v>
      </c>
      <c r="G9691">
        <v>0</v>
      </c>
      <c r="H9691">
        <v>0</v>
      </c>
      <c r="J9691" s="11">
        <v>0</v>
      </c>
    </row>
    <row r="9693" spans="1:10" x14ac:dyDescent="0.35">
      <c r="A9693" t="s">
        <v>239</v>
      </c>
      <c r="B9693">
        <v>40</v>
      </c>
      <c r="C9693" t="s">
        <v>323</v>
      </c>
      <c r="D9693" t="s">
        <v>224</v>
      </c>
      <c r="E9693" t="s">
        <v>222</v>
      </c>
      <c r="F9693">
        <v>3160.6</v>
      </c>
      <c r="G9693" s="12">
        <v>8.8099999999999998E-2</v>
      </c>
      <c r="H9693" s="12">
        <v>8.8099999999999998E-2</v>
      </c>
      <c r="I9693" t="s">
        <v>241</v>
      </c>
      <c r="J9693" s="10">
        <v>45647.175000000003</v>
      </c>
    </row>
    <row r="9695" spans="1:10" x14ac:dyDescent="0.35">
      <c r="A9695" t="s">
        <v>239</v>
      </c>
      <c r="B9695">
        <v>41</v>
      </c>
      <c r="C9695" t="s">
        <v>324</v>
      </c>
      <c r="D9695" t="s">
        <v>221</v>
      </c>
      <c r="E9695" t="s">
        <v>222</v>
      </c>
      <c r="F9695">
        <v>0</v>
      </c>
      <c r="G9695">
        <v>0</v>
      </c>
      <c r="H9695">
        <v>0</v>
      </c>
      <c r="J9695" s="11">
        <v>0</v>
      </c>
    </row>
    <row r="9697" spans="1:10" x14ac:dyDescent="0.35">
      <c r="A9697" t="s">
        <v>239</v>
      </c>
      <c r="B9697">
        <v>42</v>
      </c>
      <c r="C9697" t="s">
        <v>324</v>
      </c>
      <c r="D9697" t="s">
        <v>224</v>
      </c>
      <c r="E9697" t="s">
        <v>222</v>
      </c>
      <c r="F9697">
        <v>1440.53</v>
      </c>
      <c r="G9697" s="12">
        <v>4.0099999999999997E-2</v>
      </c>
      <c r="H9697" s="12">
        <v>4.0099999999999997E-2</v>
      </c>
      <c r="I9697" t="s">
        <v>241</v>
      </c>
      <c r="J9697" s="10">
        <v>45647.166666666664</v>
      </c>
    </row>
    <row r="9699" spans="1:10" x14ac:dyDescent="0.35">
      <c r="A9699" t="s">
        <v>239</v>
      </c>
      <c r="B9699">
        <v>43</v>
      </c>
      <c r="C9699" t="s">
        <v>325</v>
      </c>
      <c r="D9699" t="s">
        <v>221</v>
      </c>
      <c r="E9699" t="s">
        <v>222</v>
      </c>
      <c r="F9699">
        <v>0</v>
      </c>
      <c r="G9699">
        <v>0</v>
      </c>
      <c r="H9699">
        <v>0</v>
      </c>
      <c r="J9699" s="11">
        <v>0</v>
      </c>
    </row>
    <row r="9701" spans="1:10" x14ac:dyDescent="0.35">
      <c r="A9701" t="s">
        <v>239</v>
      </c>
      <c r="B9701">
        <v>44</v>
      </c>
      <c r="C9701" t="s">
        <v>325</v>
      </c>
      <c r="D9701" t="s">
        <v>224</v>
      </c>
      <c r="E9701" t="s">
        <v>222</v>
      </c>
      <c r="F9701">
        <v>2389.3200000000002</v>
      </c>
      <c r="G9701" s="12">
        <v>6.6600000000000006E-2</v>
      </c>
      <c r="H9701" s="12">
        <v>6.6600000000000006E-2</v>
      </c>
      <c r="I9701" t="s">
        <v>241</v>
      </c>
      <c r="J9701" s="10">
        <v>45647.175000000003</v>
      </c>
    </row>
    <row r="9703" spans="1:10" x14ac:dyDescent="0.35">
      <c r="A9703" t="s">
        <v>239</v>
      </c>
      <c r="B9703">
        <v>45</v>
      </c>
      <c r="C9703" t="s">
        <v>326</v>
      </c>
      <c r="D9703" t="s">
        <v>221</v>
      </c>
      <c r="E9703" t="s">
        <v>222</v>
      </c>
      <c r="F9703">
        <v>0</v>
      </c>
      <c r="G9703">
        <v>0</v>
      </c>
      <c r="H9703">
        <v>0</v>
      </c>
      <c r="J9703" s="11">
        <v>0</v>
      </c>
    </row>
    <row r="9705" spans="1:10" x14ac:dyDescent="0.35">
      <c r="A9705" t="s">
        <v>239</v>
      </c>
      <c r="B9705">
        <v>46</v>
      </c>
      <c r="C9705" t="s">
        <v>326</v>
      </c>
      <c r="D9705" t="s">
        <v>224</v>
      </c>
      <c r="E9705" t="s">
        <v>222</v>
      </c>
      <c r="F9705">
        <v>1989.71</v>
      </c>
      <c r="G9705" s="12">
        <v>5.5500000000000001E-2</v>
      </c>
      <c r="H9705" s="12">
        <v>5.5500000000000001E-2</v>
      </c>
      <c r="I9705" t="s">
        <v>241</v>
      </c>
      <c r="J9705" s="10">
        <v>45647.166666666664</v>
      </c>
    </row>
    <row r="9707" spans="1:10" x14ac:dyDescent="0.35">
      <c r="A9707" t="s">
        <v>239</v>
      </c>
      <c r="B9707">
        <v>47</v>
      </c>
      <c r="C9707" t="s">
        <v>327</v>
      </c>
      <c r="D9707" t="s">
        <v>221</v>
      </c>
      <c r="E9707" t="s">
        <v>222</v>
      </c>
      <c r="F9707">
        <v>0</v>
      </c>
      <c r="G9707">
        <v>0</v>
      </c>
      <c r="H9707">
        <v>0</v>
      </c>
      <c r="J9707" s="11">
        <v>0</v>
      </c>
    </row>
    <row r="9709" spans="1:10" x14ac:dyDescent="0.35">
      <c r="A9709" t="s">
        <v>239</v>
      </c>
      <c r="B9709">
        <v>48</v>
      </c>
      <c r="C9709" t="s">
        <v>327</v>
      </c>
      <c r="D9709" t="s">
        <v>224</v>
      </c>
      <c r="E9709" t="s">
        <v>222</v>
      </c>
      <c r="F9709">
        <v>3162.27</v>
      </c>
      <c r="G9709" s="12">
        <v>8.8099999999999998E-2</v>
      </c>
      <c r="H9709" s="12">
        <v>8.8099999999999998E-2</v>
      </c>
      <c r="I9709" t="s">
        <v>241</v>
      </c>
      <c r="J9709" s="10">
        <v>45647.17083333333</v>
      </c>
    </row>
    <row r="9711" spans="1:10" x14ac:dyDescent="0.35">
      <c r="A9711" t="s">
        <v>242</v>
      </c>
      <c r="B9711">
        <v>1</v>
      </c>
      <c r="C9711" t="s">
        <v>304</v>
      </c>
      <c r="D9711" t="s">
        <v>221</v>
      </c>
      <c r="E9711" t="s">
        <v>222</v>
      </c>
      <c r="F9711">
        <v>0</v>
      </c>
      <c r="G9711">
        <v>0</v>
      </c>
      <c r="H9711">
        <v>0</v>
      </c>
      <c r="J9711" s="11">
        <v>0</v>
      </c>
    </row>
    <row r="9713" spans="1:10" x14ac:dyDescent="0.35">
      <c r="A9713" t="s">
        <v>242</v>
      </c>
      <c r="B9713">
        <v>2</v>
      </c>
      <c r="C9713" t="s">
        <v>304</v>
      </c>
      <c r="D9713" t="s">
        <v>224</v>
      </c>
      <c r="E9713" t="s">
        <v>222</v>
      </c>
      <c r="F9713">
        <v>2281.46</v>
      </c>
      <c r="G9713" s="12">
        <v>6.4100000000000004E-2</v>
      </c>
      <c r="H9713" s="12">
        <v>6.4100000000000004E-2</v>
      </c>
      <c r="I9713" t="s">
        <v>244</v>
      </c>
      <c r="J9713" s="10">
        <v>45647.625</v>
      </c>
    </row>
    <row r="9715" spans="1:10" x14ac:dyDescent="0.35">
      <c r="A9715" t="s">
        <v>242</v>
      </c>
      <c r="B9715">
        <v>3</v>
      </c>
      <c r="C9715" t="s">
        <v>305</v>
      </c>
      <c r="D9715" t="s">
        <v>221</v>
      </c>
      <c r="E9715" t="s">
        <v>222</v>
      </c>
      <c r="F9715">
        <v>0</v>
      </c>
      <c r="G9715">
        <v>0</v>
      </c>
      <c r="H9715">
        <v>0</v>
      </c>
      <c r="J9715" s="11">
        <v>0</v>
      </c>
    </row>
    <row r="9717" spans="1:10" x14ac:dyDescent="0.35">
      <c r="A9717" t="s">
        <v>242</v>
      </c>
      <c r="B9717">
        <v>4</v>
      </c>
      <c r="C9717" t="s">
        <v>305</v>
      </c>
      <c r="D9717" t="s">
        <v>224</v>
      </c>
      <c r="E9717" t="s">
        <v>222</v>
      </c>
      <c r="F9717">
        <v>3633.82</v>
      </c>
      <c r="G9717">
        <v>0.10209</v>
      </c>
      <c r="H9717">
        <v>0.10209</v>
      </c>
      <c r="I9717" t="s">
        <v>244</v>
      </c>
      <c r="J9717" s="10">
        <v>45647.625</v>
      </c>
    </row>
    <row r="9719" spans="1:10" x14ac:dyDescent="0.35">
      <c r="A9719" t="s">
        <v>242</v>
      </c>
      <c r="B9719">
        <v>5</v>
      </c>
      <c r="C9719" t="s">
        <v>306</v>
      </c>
      <c r="D9719" t="s">
        <v>221</v>
      </c>
      <c r="E9719" t="s">
        <v>222</v>
      </c>
      <c r="F9719">
        <v>0</v>
      </c>
      <c r="G9719">
        <v>0</v>
      </c>
      <c r="H9719">
        <v>0</v>
      </c>
      <c r="J9719" s="11">
        <v>0</v>
      </c>
    </row>
    <row r="9721" spans="1:10" x14ac:dyDescent="0.35">
      <c r="A9721" t="s">
        <v>242</v>
      </c>
      <c r="B9721">
        <v>6</v>
      </c>
      <c r="C9721" t="s">
        <v>306</v>
      </c>
      <c r="D9721" t="s">
        <v>224</v>
      </c>
      <c r="E9721" t="s">
        <v>222</v>
      </c>
      <c r="F9721">
        <v>1723.01</v>
      </c>
      <c r="G9721" s="12">
        <v>4.8399999999999999E-2</v>
      </c>
      <c r="H9721" s="12">
        <v>4.8399999999999999E-2</v>
      </c>
      <c r="I9721" t="s">
        <v>244</v>
      </c>
      <c r="J9721" s="10">
        <v>45647.625</v>
      </c>
    </row>
    <row r="9723" spans="1:10" x14ac:dyDescent="0.35">
      <c r="A9723" t="s">
        <v>242</v>
      </c>
      <c r="B9723">
        <v>7</v>
      </c>
      <c r="C9723" t="s">
        <v>307</v>
      </c>
      <c r="D9723" t="s">
        <v>221</v>
      </c>
      <c r="E9723" t="s">
        <v>222</v>
      </c>
      <c r="F9723">
        <v>0</v>
      </c>
      <c r="G9723">
        <v>0</v>
      </c>
      <c r="H9723">
        <v>0</v>
      </c>
      <c r="J9723" s="11">
        <v>0</v>
      </c>
    </row>
    <row r="9725" spans="1:10" x14ac:dyDescent="0.35">
      <c r="A9725" t="s">
        <v>242</v>
      </c>
      <c r="B9725">
        <v>8</v>
      </c>
      <c r="C9725" t="s">
        <v>307</v>
      </c>
      <c r="D9725" t="s">
        <v>224</v>
      </c>
      <c r="E9725" t="s">
        <v>222</v>
      </c>
      <c r="F9725">
        <v>2869.59</v>
      </c>
      <c r="G9725" s="12">
        <v>8.0600000000000005E-2</v>
      </c>
      <c r="H9725" s="12">
        <v>8.0600000000000005E-2</v>
      </c>
      <c r="I9725" t="s">
        <v>244</v>
      </c>
      <c r="J9725" s="10">
        <v>45647.625</v>
      </c>
    </row>
    <row r="9727" spans="1:10" x14ac:dyDescent="0.35">
      <c r="A9727" t="s">
        <v>242</v>
      </c>
      <c r="B9727">
        <v>9</v>
      </c>
      <c r="C9727" t="s">
        <v>308</v>
      </c>
      <c r="D9727" t="s">
        <v>221</v>
      </c>
      <c r="E9727" t="s">
        <v>222</v>
      </c>
      <c r="F9727">
        <v>0</v>
      </c>
      <c r="G9727">
        <v>0</v>
      </c>
      <c r="H9727">
        <v>0</v>
      </c>
      <c r="J9727" s="11">
        <v>0</v>
      </c>
    </row>
    <row r="9729" spans="1:10" x14ac:dyDescent="0.35">
      <c r="A9729" t="s">
        <v>242</v>
      </c>
      <c r="B9729">
        <v>10</v>
      </c>
      <c r="C9729" t="s">
        <v>308</v>
      </c>
      <c r="D9729" t="s">
        <v>224</v>
      </c>
      <c r="E9729" t="s">
        <v>222</v>
      </c>
      <c r="F9729">
        <v>2303.25</v>
      </c>
      <c r="G9729" s="12">
        <v>6.4699999999999994E-2</v>
      </c>
      <c r="H9729" s="12">
        <v>6.4699999999999994E-2</v>
      </c>
      <c r="I9729" t="s">
        <v>244</v>
      </c>
      <c r="J9729" s="10">
        <v>45647.625</v>
      </c>
    </row>
    <row r="9731" spans="1:10" x14ac:dyDescent="0.35">
      <c r="A9731" t="s">
        <v>242</v>
      </c>
      <c r="B9731">
        <v>11</v>
      </c>
      <c r="C9731" t="s">
        <v>309</v>
      </c>
      <c r="D9731" t="s">
        <v>221</v>
      </c>
      <c r="E9731" t="s">
        <v>222</v>
      </c>
      <c r="F9731">
        <v>0</v>
      </c>
      <c r="G9731">
        <v>0</v>
      </c>
      <c r="H9731">
        <v>0</v>
      </c>
      <c r="J9731" s="11">
        <v>0</v>
      </c>
    </row>
    <row r="9733" spans="1:10" x14ac:dyDescent="0.35">
      <c r="A9733" t="s">
        <v>242</v>
      </c>
      <c r="B9733">
        <v>12</v>
      </c>
      <c r="C9733" t="s">
        <v>309</v>
      </c>
      <c r="D9733" t="s">
        <v>224</v>
      </c>
      <c r="E9733" t="s">
        <v>222</v>
      </c>
      <c r="F9733">
        <v>3630.81</v>
      </c>
      <c r="G9733">
        <v>0.10199999999999999</v>
      </c>
      <c r="H9733">
        <v>0.10199999999999999</v>
      </c>
      <c r="I9733" t="s">
        <v>244</v>
      </c>
      <c r="J9733" s="10">
        <v>45647.625</v>
      </c>
    </row>
    <row r="9735" spans="1:10" x14ac:dyDescent="0.35">
      <c r="A9735" t="s">
        <v>242</v>
      </c>
      <c r="B9735">
        <v>13</v>
      </c>
      <c r="C9735" t="s">
        <v>310</v>
      </c>
      <c r="D9735" t="s">
        <v>221</v>
      </c>
      <c r="E9735" t="s">
        <v>222</v>
      </c>
      <c r="F9735">
        <v>0</v>
      </c>
      <c r="G9735">
        <v>0</v>
      </c>
      <c r="H9735">
        <v>0</v>
      </c>
      <c r="J9735" s="11">
        <v>0</v>
      </c>
    </row>
    <row r="9737" spans="1:10" x14ac:dyDescent="0.35">
      <c r="A9737" t="s">
        <v>242</v>
      </c>
      <c r="B9737">
        <v>14</v>
      </c>
      <c r="C9737" t="s">
        <v>310</v>
      </c>
      <c r="D9737" t="s">
        <v>224</v>
      </c>
      <c r="E9737" t="s">
        <v>222</v>
      </c>
      <c r="F9737">
        <v>2270.9</v>
      </c>
      <c r="G9737" s="12">
        <v>6.3799999999999996E-2</v>
      </c>
      <c r="H9737" s="12">
        <v>6.3799999999999996E-2</v>
      </c>
      <c r="I9737" t="s">
        <v>244</v>
      </c>
      <c r="J9737" s="10">
        <v>45647.625</v>
      </c>
    </row>
    <row r="9739" spans="1:10" x14ac:dyDescent="0.35">
      <c r="A9739" t="s">
        <v>242</v>
      </c>
      <c r="B9739">
        <v>15</v>
      </c>
      <c r="C9739" t="s">
        <v>311</v>
      </c>
      <c r="D9739" t="s">
        <v>221</v>
      </c>
      <c r="E9739" t="s">
        <v>222</v>
      </c>
      <c r="F9739">
        <v>0</v>
      </c>
      <c r="G9739">
        <v>0</v>
      </c>
      <c r="H9739">
        <v>0</v>
      </c>
      <c r="J9739" s="11">
        <v>0</v>
      </c>
    </row>
    <row r="9741" spans="1:10" x14ac:dyDescent="0.35">
      <c r="A9741" t="s">
        <v>242</v>
      </c>
      <c r="B9741">
        <v>16</v>
      </c>
      <c r="C9741" t="s">
        <v>311</v>
      </c>
      <c r="D9741" t="s">
        <v>224</v>
      </c>
      <c r="E9741" t="s">
        <v>222</v>
      </c>
      <c r="F9741">
        <v>3624.68</v>
      </c>
      <c r="G9741">
        <v>0.10183</v>
      </c>
      <c r="H9741">
        <v>0.10183</v>
      </c>
      <c r="I9741" t="s">
        <v>244</v>
      </c>
      <c r="J9741" s="10">
        <v>45647.625</v>
      </c>
    </row>
    <row r="9743" spans="1:10" x14ac:dyDescent="0.35">
      <c r="A9743" t="s">
        <v>242</v>
      </c>
      <c r="B9743">
        <v>17</v>
      </c>
      <c r="C9743" t="s">
        <v>312</v>
      </c>
      <c r="D9743" t="s">
        <v>221</v>
      </c>
      <c r="E9743" t="s">
        <v>222</v>
      </c>
      <c r="F9743">
        <v>0</v>
      </c>
      <c r="G9743">
        <v>0</v>
      </c>
      <c r="H9743">
        <v>0</v>
      </c>
      <c r="J9743" s="11">
        <v>0</v>
      </c>
    </row>
    <row r="9745" spans="1:10" x14ac:dyDescent="0.35">
      <c r="A9745" t="s">
        <v>242</v>
      </c>
      <c r="B9745">
        <v>18</v>
      </c>
      <c r="C9745" t="s">
        <v>312</v>
      </c>
      <c r="D9745" t="s">
        <v>224</v>
      </c>
      <c r="E9745" t="s">
        <v>222</v>
      </c>
      <c r="F9745">
        <v>1712.88</v>
      </c>
      <c r="G9745" s="12">
        <v>4.8099999999999997E-2</v>
      </c>
      <c r="H9745" s="12">
        <v>4.8099999999999997E-2</v>
      </c>
      <c r="I9745" t="s">
        <v>244</v>
      </c>
      <c r="J9745" s="10">
        <v>45647.625</v>
      </c>
    </row>
    <row r="9747" spans="1:10" x14ac:dyDescent="0.35">
      <c r="A9747" t="s">
        <v>242</v>
      </c>
      <c r="B9747">
        <v>19</v>
      </c>
      <c r="C9747" t="s">
        <v>313</v>
      </c>
      <c r="D9747" t="s">
        <v>221</v>
      </c>
      <c r="E9747" t="s">
        <v>222</v>
      </c>
      <c r="F9747">
        <v>0</v>
      </c>
      <c r="G9747">
        <v>0</v>
      </c>
      <c r="H9747">
        <v>0</v>
      </c>
      <c r="J9747" s="11">
        <v>0</v>
      </c>
    </row>
    <row r="9749" spans="1:10" x14ac:dyDescent="0.35">
      <c r="A9749" t="s">
        <v>242</v>
      </c>
      <c r="B9749">
        <v>20</v>
      </c>
      <c r="C9749" t="s">
        <v>313</v>
      </c>
      <c r="D9749" t="s">
        <v>224</v>
      </c>
      <c r="E9749" t="s">
        <v>222</v>
      </c>
      <c r="F9749">
        <v>2860.15</v>
      </c>
      <c r="G9749" s="12">
        <v>8.0399999999999999E-2</v>
      </c>
      <c r="H9749" s="12">
        <v>8.0399999999999999E-2</v>
      </c>
      <c r="I9749" t="s">
        <v>244</v>
      </c>
      <c r="J9749" s="10">
        <v>45647.625</v>
      </c>
    </row>
    <row r="9751" spans="1:10" x14ac:dyDescent="0.35">
      <c r="A9751" t="s">
        <v>242</v>
      </c>
      <c r="B9751">
        <v>21</v>
      </c>
      <c r="C9751" t="s">
        <v>314</v>
      </c>
      <c r="D9751" t="s">
        <v>221</v>
      </c>
      <c r="E9751" t="s">
        <v>222</v>
      </c>
      <c r="F9751">
        <v>0</v>
      </c>
      <c r="G9751">
        <v>0</v>
      </c>
      <c r="H9751">
        <v>0</v>
      </c>
      <c r="J9751" s="11">
        <v>0</v>
      </c>
    </row>
    <row r="9753" spans="1:10" x14ac:dyDescent="0.35">
      <c r="A9753" t="s">
        <v>242</v>
      </c>
      <c r="B9753">
        <v>22</v>
      </c>
      <c r="C9753" t="s">
        <v>314</v>
      </c>
      <c r="D9753" t="s">
        <v>224</v>
      </c>
      <c r="E9753" t="s">
        <v>222</v>
      </c>
      <c r="F9753">
        <v>2293.02</v>
      </c>
      <c r="G9753" s="12">
        <v>6.4399999999999999E-2</v>
      </c>
      <c r="H9753" s="12">
        <v>6.4399999999999999E-2</v>
      </c>
      <c r="I9753" t="s">
        <v>244</v>
      </c>
      <c r="J9753" s="10">
        <v>45647.625</v>
      </c>
    </row>
    <row r="9755" spans="1:10" x14ac:dyDescent="0.35">
      <c r="A9755" t="s">
        <v>242</v>
      </c>
      <c r="B9755">
        <v>23</v>
      </c>
      <c r="C9755" t="s">
        <v>315</v>
      </c>
      <c r="D9755" t="s">
        <v>221</v>
      </c>
      <c r="E9755" t="s">
        <v>222</v>
      </c>
      <c r="F9755">
        <v>0</v>
      </c>
      <c r="G9755">
        <v>0</v>
      </c>
      <c r="H9755">
        <v>0</v>
      </c>
      <c r="J9755" s="11">
        <v>0</v>
      </c>
    </row>
    <row r="9757" spans="1:10" x14ac:dyDescent="0.35">
      <c r="A9757" t="s">
        <v>242</v>
      </c>
      <c r="B9757">
        <v>24</v>
      </c>
      <c r="C9757" t="s">
        <v>315</v>
      </c>
      <c r="D9757" t="s">
        <v>224</v>
      </c>
      <c r="E9757" t="s">
        <v>222</v>
      </c>
      <c r="F9757">
        <v>3619.11</v>
      </c>
      <c r="G9757">
        <v>0.10167</v>
      </c>
      <c r="H9757">
        <v>0.10167</v>
      </c>
      <c r="I9757" t="s">
        <v>244</v>
      </c>
      <c r="J9757" s="10">
        <v>45647.625</v>
      </c>
    </row>
    <row r="9759" spans="1:10" x14ac:dyDescent="0.35">
      <c r="A9759" t="s">
        <v>242</v>
      </c>
      <c r="B9759">
        <v>25</v>
      </c>
      <c r="C9759" t="s">
        <v>316</v>
      </c>
      <c r="D9759" t="s">
        <v>221</v>
      </c>
      <c r="E9759" t="s">
        <v>222</v>
      </c>
      <c r="F9759">
        <v>0</v>
      </c>
      <c r="G9759">
        <v>0</v>
      </c>
      <c r="H9759">
        <v>0</v>
      </c>
      <c r="J9759" s="11">
        <v>0</v>
      </c>
    </row>
    <row r="9761" spans="1:10" x14ac:dyDescent="0.35">
      <c r="A9761" t="s">
        <v>242</v>
      </c>
      <c r="B9761">
        <v>26</v>
      </c>
      <c r="C9761" t="s">
        <v>316</v>
      </c>
      <c r="D9761" t="s">
        <v>224</v>
      </c>
      <c r="E9761" t="s">
        <v>222</v>
      </c>
      <c r="F9761">
        <v>2271.81</v>
      </c>
      <c r="G9761" s="12">
        <v>6.3799999999999996E-2</v>
      </c>
      <c r="H9761" s="12">
        <v>6.3799999999999996E-2</v>
      </c>
      <c r="I9761" t="s">
        <v>244</v>
      </c>
      <c r="J9761" s="10">
        <v>45647.625</v>
      </c>
    </row>
    <row r="9763" spans="1:10" x14ac:dyDescent="0.35">
      <c r="A9763" t="s">
        <v>242</v>
      </c>
      <c r="B9763">
        <v>27</v>
      </c>
      <c r="C9763" t="s">
        <v>317</v>
      </c>
      <c r="D9763" t="s">
        <v>221</v>
      </c>
      <c r="E9763" t="s">
        <v>222</v>
      </c>
      <c r="F9763">
        <v>0</v>
      </c>
      <c r="G9763">
        <v>0</v>
      </c>
      <c r="H9763">
        <v>0</v>
      </c>
      <c r="J9763" s="11">
        <v>0</v>
      </c>
    </row>
    <row r="9765" spans="1:10" x14ac:dyDescent="0.35">
      <c r="A9765" t="s">
        <v>242</v>
      </c>
      <c r="B9765">
        <v>28</v>
      </c>
      <c r="C9765" t="s">
        <v>317</v>
      </c>
      <c r="D9765" t="s">
        <v>224</v>
      </c>
      <c r="E9765" t="s">
        <v>222</v>
      </c>
      <c r="F9765">
        <v>3625.79</v>
      </c>
      <c r="G9765">
        <v>0.10186000000000001</v>
      </c>
      <c r="H9765">
        <v>0.10186000000000001</v>
      </c>
      <c r="I9765" t="s">
        <v>244</v>
      </c>
      <c r="J9765" s="10">
        <v>45647.625</v>
      </c>
    </row>
    <row r="9767" spans="1:10" x14ac:dyDescent="0.35">
      <c r="A9767" t="s">
        <v>242</v>
      </c>
      <c r="B9767">
        <v>29</v>
      </c>
      <c r="C9767" t="s">
        <v>318</v>
      </c>
      <c r="D9767" t="s">
        <v>221</v>
      </c>
      <c r="E9767" t="s">
        <v>222</v>
      </c>
      <c r="F9767">
        <v>0</v>
      </c>
      <c r="G9767">
        <v>0</v>
      </c>
      <c r="H9767">
        <v>0</v>
      </c>
      <c r="J9767" s="11">
        <v>0</v>
      </c>
    </row>
    <row r="9769" spans="1:10" x14ac:dyDescent="0.35">
      <c r="A9769" t="s">
        <v>242</v>
      </c>
      <c r="B9769">
        <v>30</v>
      </c>
      <c r="C9769" t="s">
        <v>318</v>
      </c>
      <c r="D9769" t="s">
        <v>224</v>
      </c>
      <c r="E9769" t="s">
        <v>222</v>
      </c>
      <c r="F9769">
        <v>1723.01</v>
      </c>
      <c r="G9769" s="12">
        <v>4.8399999999999999E-2</v>
      </c>
      <c r="H9769" s="12">
        <v>4.8399999999999999E-2</v>
      </c>
      <c r="I9769" t="s">
        <v>244</v>
      </c>
      <c r="J9769" s="10">
        <v>45647.625</v>
      </c>
    </row>
    <row r="9771" spans="1:10" x14ac:dyDescent="0.35">
      <c r="A9771" t="s">
        <v>242</v>
      </c>
      <c r="B9771">
        <v>31</v>
      </c>
      <c r="C9771" t="s">
        <v>319</v>
      </c>
      <c r="D9771" t="s">
        <v>221</v>
      </c>
      <c r="E9771" t="s">
        <v>222</v>
      </c>
      <c r="F9771">
        <v>0</v>
      </c>
      <c r="G9771">
        <v>0</v>
      </c>
      <c r="H9771">
        <v>0</v>
      </c>
      <c r="J9771" s="11">
        <v>0</v>
      </c>
    </row>
    <row r="9773" spans="1:10" x14ac:dyDescent="0.35">
      <c r="A9773" t="s">
        <v>242</v>
      </c>
      <c r="B9773">
        <v>32</v>
      </c>
      <c r="C9773" t="s">
        <v>319</v>
      </c>
      <c r="D9773" t="s">
        <v>224</v>
      </c>
      <c r="E9773" t="s">
        <v>222</v>
      </c>
      <c r="F9773">
        <v>2869.55</v>
      </c>
      <c r="G9773" s="12">
        <v>8.0600000000000005E-2</v>
      </c>
      <c r="H9773" s="12">
        <v>8.0600000000000005E-2</v>
      </c>
      <c r="I9773" t="s">
        <v>244</v>
      </c>
      <c r="J9773" s="10">
        <v>45647.625</v>
      </c>
    </row>
    <row r="9775" spans="1:10" x14ac:dyDescent="0.35">
      <c r="A9775" t="s">
        <v>242</v>
      </c>
      <c r="B9775">
        <v>33</v>
      </c>
      <c r="C9775" t="s">
        <v>320</v>
      </c>
      <c r="D9775" t="s">
        <v>221</v>
      </c>
      <c r="E9775" t="s">
        <v>222</v>
      </c>
      <c r="F9775">
        <v>0</v>
      </c>
      <c r="G9775">
        <v>0</v>
      </c>
      <c r="H9775">
        <v>0</v>
      </c>
      <c r="J9775" s="11">
        <v>0</v>
      </c>
    </row>
    <row r="9777" spans="1:10" x14ac:dyDescent="0.35">
      <c r="A9777" t="s">
        <v>242</v>
      </c>
      <c r="B9777">
        <v>34</v>
      </c>
      <c r="C9777" t="s">
        <v>320</v>
      </c>
      <c r="D9777" t="s">
        <v>224</v>
      </c>
      <c r="E9777" t="s">
        <v>222</v>
      </c>
      <c r="F9777">
        <v>2311.91</v>
      </c>
      <c r="G9777" s="12">
        <v>6.5000000000000002E-2</v>
      </c>
      <c r="H9777" s="12">
        <v>6.5000000000000002E-2</v>
      </c>
      <c r="I9777" t="s">
        <v>244</v>
      </c>
      <c r="J9777" s="10">
        <v>45647.625</v>
      </c>
    </row>
    <row r="9779" spans="1:10" x14ac:dyDescent="0.35">
      <c r="A9779" t="s">
        <v>242</v>
      </c>
      <c r="B9779">
        <v>35</v>
      </c>
      <c r="C9779" t="s">
        <v>321</v>
      </c>
      <c r="D9779" t="s">
        <v>221</v>
      </c>
      <c r="E9779" t="s">
        <v>222</v>
      </c>
      <c r="F9779">
        <v>0</v>
      </c>
      <c r="G9779">
        <v>0</v>
      </c>
      <c r="H9779">
        <v>0</v>
      </c>
      <c r="J9779" s="11">
        <v>0</v>
      </c>
    </row>
    <row r="9781" spans="1:10" x14ac:dyDescent="0.35">
      <c r="A9781" t="s">
        <v>242</v>
      </c>
      <c r="B9781">
        <v>36</v>
      </c>
      <c r="C9781" t="s">
        <v>321</v>
      </c>
      <c r="D9781" t="s">
        <v>224</v>
      </c>
      <c r="E9781" t="s">
        <v>222</v>
      </c>
      <c r="F9781">
        <v>3636.56</v>
      </c>
      <c r="G9781">
        <v>0.10216</v>
      </c>
      <c r="H9781">
        <v>0.10216</v>
      </c>
      <c r="I9781" t="s">
        <v>244</v>
      </c>
      <c r="J9781" s="10">
        <v>45647.625</v>
      </c>
    </row>
    <row r="9783" spans="1:10" x14ac:dyDescent="0.35">
      <c r="A9783" t="s">
        <v>242</v>
      </c>
      <c r="B9783">
        <v>37</v>
      </c>
      <c r="C9783" t="s">
        <v>322</v>
      </c>
      <c r="D9783" t="s">
        <v>221</v>
      </c>
      <c r="E9783" t="s">
        <v>222</v>
      </c>
      <c r="F9783">
        <v>0</v>
      </c>
      <c r="G9783">
        <v>0</v>
      </c>
      <c r="H9783">
        <v>0</v>
      </c>
      <c r="J9783" s="11">
        <v>0</v>
      </c>
    </row>
    <row r="9785" spans="1:10" x14ac:dyDescent="0.35">
      <c r="A9785" t="s">
        <v>242</v>
      </c>
      <c r="B9785">
        <v>38</v>
      </c>
      <c r="C9785" t="s">
        <v>322</v>
      </c>
      <c r="D9785" t="s">
        <v>224</v>
      </c>
      <c r="E9785" t="s">
        <v>222</v>
      </c>
      <c r="F9785">
        <v>2301.71</v>
      </c>
      <c r="G9785" s="12">
        <v>6.4699999999999994E-2</v>
      </c>
      <c r="H9785" s="12">
        <v>6.4699999999999994E-2</v>
      </c>
      <c r="I9785" t="s">
        <v>244</v>
      </c>
      <c r="J9785" s="10">
        <v>45647.625</v>
      </c>
    </row>
    <row r="9787" spans="1:10" x14ac:dyDescent="0.35">
      <c r="A9787" t="s">
        <v>242</v>
      </c>
      <c r="B9787">
        <v>39</v>
      </c>
      <c r="C9787" t="s">
        <v>323</v>
      </c>
      <c r="D9787" t="s">
        <v>221</v>
      </c>
      <c r="E9787" t="s">
        <v>222</v>
      </c>
      <c r="F9787">
        <v>0</v>
      </c>
      <c r="G9787">
        <v>0</v>
      </c>
      <c r="H9787">
        <v>0</v>
      </c>
      <c r="J9787" s="11">
        <v>0</v>
      </c>
    </row>
    <row r="9789" spans="1:10" x14ac:dyDescent="0.35">
      <c r="A9789" t="s">
        <v>242</v>
      </c>
      <c r="B9789">
        <v>40</v>
      </c>
      <c r="C9789" t="s">
        <v>323</v>
      </c>
      <c r="D9789" t="s">
        <v>224</v>
      </c>
      <c r="E9789" t="s">
        <v>222</v>
      </c>
      <c r="F9789">
        <v>3629.37</v>
      </c>
      <c r="G9789">
        <v>0.10196</v>
      </c>
      <c r="H9789">
        <v>0.10196</v>
      </c>
      <c r="I9789" t="s">
        <v>244</v>
      </c>
      <c r="J9789" s="10">
        <v>45647.625</v>
      </c>
    </row>
    <row r="9791" spans="1:10" x14ac:dyDescent="0.35">
      <c r="A9791" t="s">
        <v>242</v>
      </c>
      <c r="B9791">
        <v>41</v>
      </c>
      <c r="C9791" t="s">
        <v>324</v>
      </c>
      <c r="D9791" t="s">
        <v>221</v>
      </c>
      <c r="E9791" t="s">
        <v>222</v>
      </c>
      <c r="F9791">
        <v>0</v>
      </c>
      <c r="G9791">
        <v>0</v>
      </c>
      <c r="H9791">
        <v>0</v>
      </c>
      <c r="J9791" s="11">
        <v>0</v>
      </c>
    </row>
    <row r="9793" spans="1:10" x14ac:dyDescent="0.35">
      <c r="A9793" t="s">
        <v>242</v>
      </c>
      <c r="B9793">
        <v>42</v>
      </c>
      <c r="C9793" t="s">
        <v>324</v>
      </c>
      <c r="D9793" t="s">
        <v>224</v>
      </c>
      <c r="E9793" t="s">
        <v>222</v>
      </c>
      <c r="F9793">
        <v>1712.88</v>
      </c>
      <c r="G9793" s="12">
        <v>4.8099999999999997E-2</v>
      </c>
      <c r="H9793" s="12">
        <v>4.8099999999999997E-2</v>
      </c>
      <c r="I9793" t="s">
        <v>244</v>
      </c>
      <c r="J9793" s="10">
        <v>45647.625</v>
      </c>
    </row>
    <row r="9795" spans="1:10" x14ac:dyDescent="0.35">
      <c r="A9795" t="s">
        <v>242</v>
      </c>
      <c r="B9795">
        <v>43</v>
      </c>
      <c r="C9795" t="s">
        <v>325</v>
      </c>
      <c r="D9795" t="s">
        <v>221</v>
      </c>
      <c r="E9795" t="s">
        <v>222</v>
      </c>
      <c r="F9795">
        <v>0</v>
      </c>
      <c r="G9795">
        <v>0</v>
      </c>
      <c r="H9795">
        <v>0</v>
      </c>
      <c r="J9795" s="11">
        <v>0</v>
      </c>
    </row>
    <row r="9797" spans="1:10" x14ac:dyDescent="0.35">
      <c r="A9797" t="s">
        <v>242</v>
      </c>
      <c r="B9797">
        <v>44</v>
      </c>
      <c r="C9797" t="s">
        <v>325</v>
      </c>
      <c r="D9797" t="s">
        <v>224</v>
      </c>
      <c r="E9797" t="s">
        <v>222</v>
      </c>
      <c r="F9797">
        <v>2860.22</v>
      </c>
      <c r="G9797" s="12">
        <v>8.0399999999999999E-2</v>
      </c>
      <c r="H9797" s="12">
        <v>8.0399999999999999E-2</v>
      </c>
      <c r="I9797" t="s">
        <v>244</v>
      </c>
      <c r="J9797" s="10">
        <v>45647.625</v>
      </c>
    </row>
    <row r="9799" spans="1:10" x14ac:dyDescent="0.35">
      <c r="A9799" t="s">
        <v>242</v>
      </c>
      <c r="B9799">
        <v>45</v>
      </c>
      <c r="C9799" t="s">
        <v>326</v>
      </c>
      <c r="D9799" t="s">
        <v>221</v>
      </c>
      <c r="E9799" t="s">
        <v>222</v>
      </c>
      <c r="F9799">
        <v>0</v>
      </c>
      <c r="G9799">
        <v>0</v>
      </c>
      <c r="H9799">
        <v>0</v>
      </c>
      <c r="J9799" s="11">
        <v>0</v>
      </c>
    </row>
    <row r="9801" spans="1:10" x14ac:dyDescent="0.35">
      <c r="A9801" t="s">
        <v>242</v>
      </c>
      <c r="B9801">
        <v>46</v>
      </c>
      <c r="C9801" t="s">
        <v>326</v>
      </c>
      <c r="D9801" t="s">
        <v>224</v>
      </c>
      <c r="E9801" t="s">
        <v>222</v>
      </c>
      <c r="F9801">
        <v>2261.25</v>
      </c>
      <c r="G9801" s="12">
        <v>6.3500000000000001E-2</v>
      </c>
      <c r="H9801" s="12">
        <v>6.3500000000000001E-2</v>
      </c>
      <c r="I9801" t="s">
        <v>244</v>
      </c>
      <c r="J9801" s="10">
        <v>45647.625</v>
      </c>
    </row>
    <row r="9803" spans="1:10" x14ac:dyDescent="0.35">
      <c r="A9803" t="s">
        <v>242</v>
      </c>
      <c r="B9803">
        <v>47</v>
      </c>
      <c r="C9803" t="s">
        <v>327</v>
      </c>
      <c r="D9803" t="s">
        <v>221</v>
      </c>
      <c r="E9803" t="s">
        <v>222</v>
      </c>
      <c r="F9803">
        <v>0</v>
      </c>
      <c r="G9803">
        <v>0</v>
      </c>
      <c r="H9803">
        <v>0</v>
      </c>
      <c r="J9803" s="11">
        <v>0</v>
      </c>
    </row>
    <row r="9805" spans="1:10" x14ac:dyDescent="0.35">
      <c r="A9805" t="s">
        <v>242</v>
      </c>
      <c r="B9805">
        <v>48</v>
      </c>
      <c r="C9805" t="s">
        <v>327</v>
      </c>
      <c r="D9805" t="s">
        <v>224</v>
      </c>
      <c r="E9805" t="s">
        <v>222</v>
      </c>
      <c r="F9805">
        <v>3616.65</v>
      </c>
      <c r="G9805">
        <v>0.10161000000000001</v>
      </c>
      <c r="H9805">
        <v>0.10161000000000001</v>
      </c>
      <c r="I9805" t="s">
        <v>244</v>
      </c>
      <c r="J9805" s="10">
        <v>45647.625</v>
      </c>
    </row>
    <row r="9807" spans="1:10" x14ac:dyDescent="0.35">
      <c r="A9807" t="s">
        <v>245</v>
      </c>
      <c r="B9807">
        <v>1</v>
      </c>
      <c r="C9807" t="s">
        <v>304</v>
      </c>
      <c r="D9807" t="s">
        <v>221</v>
      </c>
      <c r="E9807" t="s">
        <v>222</v>
      </c>
      <c r="F9807">
        <v>0</v>
      </c>
      <c r="G9807">
        <v>0</v>
      </c>
      <c r="H9807">
        <v>0</v>
      </c>
      <c r="J9807" s="11">
        <v>0</v>
      </c>
    </row>
    <row r="9809" spans="1:10" x14ac:dyDescent="0.35">
      <c r="A9809" t="s">
        <v>245</v>
      </c>
      <c r="B9809">
        <v>2</v>
      </c>
      <c r="C9809" t="s">
        <v>304</v>
      </c>
      <c r="D9809" t="s">
        <v>224</v>
      </c>
      <c r="E9809" t="s">
        <v>222</v>
      </c>
      <c r="F9809">
        <v>2137.84</v>
      </c>
      <c r="G9809" s="12">
        <v>5.8999999999999997E-2</v>
      </c>
      <c r="H9809" s="12">
        <v>5.8999999999999997E-2</v>
      </c>
      <c r="I9809" t="s">
        <v>247</v>
      </c>
      <c r="J9809" s="10">
        <v>45647.166666666664</v>
      </c>
    </row>
    <row r="9811" spans="1:10" x14ac:dyDescent="0.35">
      <c r="A9811" t="s">
        <v>245</v>
      </c>
      <c r="B9811">
        <v>3</v>
      </c>
      <c r="C9811" t="s">
        <v>305</v>
      </c>
      <c r="D9811" t="s">
        <v>221</v>
      </c>
      <c r="E9811" t="s">
        <v>222</v>
      </c>
      <c r="F9811">
        <v>0</v>
      </c>
      <c r="G9811">
        <v>0</v>
      </c>
      <c r="H9811">
        <v>0</v>
      </c>
      <c r="J9811" s="11">
        <v>0</v>
      </c>
    </row>
    <row r="9813" spans="1:10" x14ac:dyDescent="0.35">
      <c r="A9813" t="s">
        <v>245</v>
      </c>
      <c r="B9813">
        <v>4</v>
      </c>
      <c r="C9813" t="s">
        <v>305</v>
      </c>
      <c r="D9813" t="s">
        <v>224</v>
      </c>
      <c r="E9813" t="s">
        <v>222</v>
      </c>
      <c r="F9813">
        <v>3391.58</v>
      </c>
      <c r="G9813" s="12">
        <v>9.35E-2</v>
      </c>
      <c r="H9813" s="12">
        <v>9.35E-2</v>
      </c>
      <c r="I9813" t="s">
        <v>247</v>
      </c>
      <c r="J9813" s="10">
        <v>45647.17083333333</v>
      </c>
    </row>
    <row r="9815" spans="1:10" x14ac:dyDescent="0.35">
      <c r="A9815" t="s">
        <v>245</v>
      </c>
      <c r="B9815">
        <v>5</v>
      </c>
      <c r="C9815" t="s">
        <v>306</v>
      </c>
      <c r="D9815" t="s">
        <v>221</v>
      </c>
      <c r="E9815" t="s">
        <v>222</v>
      </c>
      <c r="F9815">
        <v>0</v>
      </c>
      <c r="G9815">
        <v>0</v>
      </c>
      <c r="H9815">
        <v>0</v>
      </c>
      <c r="J9815" s="11">
        <v>0</v>
      </c>
    </row>
    <row r="9817" spans="1:10" x14ac:dyDescent="0.35">
      <c r="A9817" t="s">
        <v>245</v>
      </c>
      <c r="B9817">
        <v>6</v>
      </c>
      <c r="C9817" t="s">
        <v>306</v>
      </c>
      <c r="D9817" t="s">
        <v>224</v>
      </c>
      <c r="E9817" t="s">
        <v>222</v>
      </c>
      <c r="F9817">
        <v>1445.92</v>
      </c>
      <c r="G9817" s="12">
        <v>3.9899999999999998E-2</v>
      </c>
      <c r="H9817" s="12">
        <v>3.9899999999999998E-2</v>
      </c>
      <c r="I9817" t="s">
        <v>247</v>
      </c>
      <c r="J9817" s="10">
        <v>45647.166666666664</v>
      </c>
    </row>
    <row r="9819" spans="1:10" x14ac:dyDescent="0.35">
      <c r="A9819" t="s">
        <v>245</v>
      </c>
      <c r="B9819">
        <v>7</v>
      </c>
      <c r="C9819" t="s">
        <v>307</v>
      </c>
      <c r="D9819" t="s">
        <v>221</v>
      </c>
      <c r="E9819" t="s">
        <v>222</v>
      </c>
      <c r="F9819">
        <v>0</v>
      </c>
      <c r="G9819">
        <v>0</v>
      </c>
      <c r="H9819">
        <v>0</v>
      </c>
      <c r="J9819" s="11">
        <v>0</v>
      </c>
    </row>
    <row r="9821" spans="1:10" x14ac:dyDescent="0.35">
      <c r="A9821" t="s">
        <v>245</v>
      </c>
      <c r="B9821">
        <v>8</v>
      </c>
      <c r="C9821" t="s">
        <v>307</v>
      </c>
      <c r="D9821" t="s">
        <v>224</v>
      </c>
      <c r="E9821" t="s">
        <v>222</v>
      </c>
      <c r="F9821">
        <v>2522.4499999999998</v>
      </c>
      <c r="G9821" s="12">
        <v>6.9599999999999995E-2</v>
      </c>
      <c r="H9821" s="12">
        <v>6.9599999999999995E-2</v>
      </c>
      <c r="I9821" t="s">
        <v>247</v>
      </c>
      <c r="J9821" s="10">
        <v>45647.175000000003</v>
      </c>
    </row>
    <row r="9823" spans="1:10" x14ac:dyDescent="0.35">
      <c r="A9823" t="s">
        <v>245</v>
      </c>
      <c r="B9823">
        <v>9</v>
      </c>
      <c r="C9823" t="s">
        <v>308</v>
      </c>
      <c r="D9823" t="s">
        <v>221</v>
      </c>
      <c r="E9823" t="s">
        <v>222</v>
      </c>
      <c r="F9823">
        <v>0</v>
      </c>
      <c r="G9823">
        <v>0</v>
      </c>
      <c r="H9823">
        <v>0</v>
      </c>
      <c r="J9823" s="11">
        <v>0</v>
      </c>
    </row>
    <row r="9825" spans="1:10" x14ac:dyDescent="0.35">
      <c r="A9825" t="s">
        <v>245</v>
      </c>
      <c r="B9825">
        <v>10</v>
      </c>
      <c r="C9825" t="s">
        <v>308</v>
      </c>
      <c r="D9825" t="s">
        <v>224</v>
      </c>
      <c r="E9825" t="s">
        <v>222</v>
      </c>
      <c r="F9825">
        <v>2147.11</v>
      </c>
      <c r="G9825" s="12">
        <v>5.9200000000000003E-2</v>
      </c>
      <c r="H9825" s="12">
        <v>5.9200000000000003E-2</v>
      </c>
      <c r="I9825" t="s">
        <v>247</v>
      </c>
      <c r="J9825" s="10">
        <v>45647.166666666664</v>
      </c>
    </row>
    <row r="9827" spans="1:10" x14ac:dyDescent="0.35">
      <c r="A9827" t="s">
        <v>245</v>
      </c>
      <c r="B9827">
        <v>11</v>
      </c>
      <c r="C9827" t="s">
        <v>309</v>
      </c>
      <c r="D9827" t="s">
        <v>221</v>
      </c>
      <c r="E9827" t="s">
        <v>222</v>
      </c>
      <c r="F9827">
        <v>0</v>
      </c>
      <c r="G9827">
        <v>0</v>
      </c>
      <c r="H9827">
        <v>0</v>
      </c>
      <c r="J9827" s="11">
        <v>0</v>
      </c>
    </row>
    <row r="9829" spans="1:10" x14ac:dyDescent="0.35">
      <c r="A9829" t="s">
        <v>245</v>
      </c>
      <c r="B9829">
        <v>12</v>
      </c>
      <c r="C9829" t="s">
        <v>309</v>
      </c>
      <c r="D9829" t="s">
        <v>224</v>
      </c>
      <c r="E9829" t="s">
        <v>222</v>
      </c>
      <c r="F9829">
        <v>3381.62</v>
      </c>
      <c r="G9829" s="12">
        <v>9.3299999999999994E-2</v>
      </c>
      <c r="H9829" s="12">
        <v>9.3299999999999994E-2</v>
      </c>
      <c r="I9829" t="s">
        <v>247</v>
      </c>
      <c r="J9829" s="10">
        <v>45647.17083333333</v>
      </c>
    </row>
    <row r="9831" spans="1:10" x14ac:dyDescent="0.35">
      <c r="A9831" t="s">
        <v>245</v>
      </c>
      <c r="B9831">
        <v>13</v>
      </c>
      <c r="C9831" t="s">
        <v>310</v>
      </c>
      <c r="D9831" t="s">
        <v>221</v>
      </c>
      <c r="E9831" t="s">
        <v>222</v>
      </c>
      <c r="F9831">
        <v>0</v>
      </c>
      <c r="G9831">
        <v>0</v>
      </c>
      <c r="H9831">
        <v>0</v>
      </c>
      <c r="J9831" s="11">
        <v>0</v>
      </c>
    </row>
    <row r="9833" spans="1:10" x14ac:dyDescent="0.35">
      <c r="A9833" t="s">
        <v>245</v>
      </c>
      <c r="B9833">
        <v>14</v>
      </c>
      <c r="C9833" t="s">
        <v>310</v>
      </c>
      <c r="D9833" t="s">
        <v>224</v>
      </c>
      <c r="E9833" t="s">
        <v>222</v>
      </c>
      <c r="F9833">
        <v>2126</v>
      </c>
      <c r="G9833" s="12">
        <v>5.8599999999999999E-2</v>
      </c>
      <c r="H9833" s="12">
        <v>5.8599999999999999E-2</v>
      </c>
      <c r="I9833" t="s">
        <v>247</v>
      </c>
      <c r="J9833" s="10">
        <v>45647.166666666664</v>
      </c>
    </row>
    <row r="9835" spans="1:10" x14ac:dyDescent="0.35">
      <c r="A9835" t="s">
        <v>245</v>
      </c>
      <c r="B9835">
        <v>15</v>
      </c>
      <c r="C9835" t="s">
        <v>311</v>
      </c>
      <c r="D9835" t="s">
        <v>221</v>
      </c>
      <c r="E9835" t="s">
        <v>222</v>
      </c>
      <c r="F9835">
        <v>0</v>
      </c>
      <c r="G9835">
        <v>0</v>
      </c>
      <c r="H9835">
        <v>0</v>
      </c>
      <c r="J9835" s="11">
        <v>0</v>
      </c>
    </row>
    <row r="9837" spans="1:10" x14ac:dyDescent="0.35">
      <c r="A9837" t="s">
        <v>245</v>
      </c>
      <c r="B9837">
        <v>16</v>
      </c>
      <c r="C9837" t="s">
        <v>311</v>
      </c>
      <c r="D9837" t="s">
        <v>224</v>
      </c>
      <c r="E9837" t="s">
        <v>222</v>
      </c>
      <c r="F9837">
        <v>3380.53</v>
      </c>
      <c r="G9837" s="12">
        <v>9.3200000000000005E-2</v>
      </c>
      <c r="H9837" s="12">
        <v>9.3200000000000005E-2</v>
      </c>
      <c r="I9837" t="s">
        <v>247</v>
      </c>
      <c r="J9837" s="10">
        <v>45647.17083333333</v>
      </c>
    </row>
    <row r="9839" spans="1:10" x14ac:dyDescent="0.35">
      <c r="A9839" t="s">
        <v>245</v>
      </c>
      <c r="B9839">
        <v>17</v>
      </c>
      <c r="C9839" t="s">
        <v>312</v>
      </c>
      <c r="D9839" t="s">
        <v>221</v>
      </c>
      <c r="E9839" t="s">
        <v>222</v>
      </c>
      <c r="F9839">
        <v>0</v>
      </c>
      <c r="G9839">
        <v>0</v>
      </c>
      <c r="H9839">
        <v>0</v>
      </c>
      <c r="J9839" s="11">
        <v>0</v>
      </c>
    </row>
    <row r="9841" spans="1:10" x14ac:dyDescent="0.35">
      <c r="A9841" t="s">
        <v>245</v>
      </c>
      <c r="B9841">
        <v>18</v>
      </c>
      <c r="C9841" t="s">
        <v>312</v>
      </c>
      <c r="D9841" t="s">
        <v>224</v>
      </c>
      <c r="E9841" t="s">
        <v>222</v>
      </c>
      <c r="F9841">
        <v>1434.24</v>
      </c>
      <c r="G9841" s="12">
        <v>3.9600000000000003E-2</v>
      </c>
      <c r="H9841" s="12">
        <v>3.9600000000000003E-2</v>
      </c>
      <c r="I9841" t="s">
        <v>247</v>
      </c>
      <c r="J9841" s="10">
        <v>45647.166666666664</v>
      </c>
    </row>
    <row r="9843" spans="1:10" x14ac:dyDescent="0.35">
      <c r="A9843" t="s">
        <v>245</v>
      </c>
      <c r="B9843">
        <v>19</v>
      </c>
      <c r="C9843" t="s">
        <v>313</v>
      </c>
      <c r="D9843" t="s">
        <v>221</v>
      </c>
      <c r="E9843" t="s">
        <v>222</v>
      </c>
      <c r="F9843">
        <v>0</v>
      </c>
      <c r="G9843">
        <v>0</v>
      </c>
      <c r="H9843">
        <v>0</v>
      </c>
      <c r="J9843" s="11">
        <v>0</v>
      </c>
    </row>
    <row r="9845" spans="1:10" x14ac:dyDescent="0.35">
      <c r="A9845" t="s">
        <v>245</v>
      </c>
      <c r="B9845">
        <v>20</v>
      </c>
      <c r="C9845" t="s">
        <v>313</v>
      </c>
      <c r="D9845" t="s">
        <v>224</v>
      </c>
      <c r="E9845" t="s">
        <v>222</v>
      </c>
      <c r="F9845">
        <v>2511.0700000000002</v>
      </c>
      <c r="G9845" s="12">
        <v>6.93E-2</v>
      </c>
      <c r="H9845" s="12">
        <v>6.93E-2</v>
      </c>
      <c r="I9845" t="s">
        <v>247</v>
      </c>
      <c r="J9845" s="10">
        <v>45647.175000000003</v>
      </c>
    </row>
    <row r="9847" spans="1:10" x14ac:dyDescent="0.35">
      <c r="A9847" t="s">
        <v>245</v>
      </c>
      <c r="B9847">
        <v>21</v>
      </c>
      <c r="C9847" t="s">
        <v>314</v>
      </c>
      <c r="D9847" t="s">
        <v>221</v>
      </c>
      <c r="E9847" t="s">
        <v>222</v>
      </c>
      <c r="F9847">
        <v>0</v>
      </c>
      <c r="G9847">
        <v>0</v>
      </c>
      <c r="H9847">
        <v>0</v>
      </c>
      <c r="J9847" s="11">
        <v>0</v>
      </c>
    </row>
    <row r="9849" spans="1:10" x14ac:dyDescent="0.35">
      <c r="A9849" t="s">
        <v>245</v>
      </c>
      <c r="B9849">
        <v>22</v>
      </c>
      <c r="C9849" t="s">
        <v>314</v>
      </c>
      <c r="D9849" t="s">
        <v>224</v>
      </c>
      <c r="E9849" t="s">
        <v>222</v>
      </c>
      <c r="F9849">
        <v>2135.31</v>
      </c>
      <c r="G9849" s="12">
        <v>5.8900000000000001E-2</v>
      </c>
      <c r="H9849" s="12">
        <v>5.8900000000000001E-2</v>
      </c>
      <c r="I9849" t="s">
        <v>247</v>
      </c>
      <c r="J9849" s="10">
        <v>45647.166666666664</v>
      </c>
    </row>
    <row r="9851" spans="1:10" x14ac:dyDescent="0.35">
      <c r="A9851" t="s">
        <v>245</v>
      </c>
      <c r="B9851">
        <v>23</v>
      </c>
      <c r="C9851" t="s">
        <v>315</v>
      </c>
      <c r="D9851" t="s">
        <v>221</v>
      </c>
      <c r="E9851" t="s">
        <v>222</v>
      </c>
      <c r="F9851">
        <v>0</v>
      </c>
      <c r="G9851">
        <v>0</v>
      </c>
      <c r="H9851">
        <v>0</v>
      </c>
      <c r="J9851" s="11">
        <v>0</v>
      </c>
    </row>
    <row r="9853" spans="1:10" x14ac:dyDescent="0.35">
      <c r="A9853" t="s">
        <v>245</v>
      </c>
      <c r="B9853">
        <v>24</v>
      </c>
      <c r="C9853" t="s">
        <v>315</v>
      </c>
      <c r="D9853" t="s">
        <v>224</v>
      </c>
      <c r="E9853" t="s">
        <v>222</v>
      </c>
      <c r="F9853">
        <v>3367.94</v>
      </c>
      <c r="G9853" s="12">
        <v>9.2899999999999996E-2</v>
      </c>
      <c r="H9853" s="12">
        <v>9.2899999999999996E-2</v>
      </c>
      <c r="I9853" t="s">
        <v>247</v>
      </c>
      <c r="J9853" s="10">
        <v>45647.17083333333</v>
      </c>
    </row>
    <row r="9855" spans="1:10" x14ac:dyDescent="0.35">
      <c r="A9855" t="s">
        <v>245</v>
      </c>
      <c r="B9855">
        <v>25</v>
      </c>
      <c r="C9855" t="s">
        <v>316</v>
      </c>
      <c r="D9855" t="s">
        <v>221</v>
      </c>
      <c r="E9855" t="s">
        <v>222</v>
      </c>
      <c r="F9855">
        <v>0</v>
      </c>
      <c r="G9855">
        <v>0</v>
      </c>
      <c r="H9855">
        <v>0</v>
      </c>
      <c r="J9855" s="11">
        <v>0</v>
      </c>
    </row>
    <row r="9857" spans="1:10" x14ac:dyDescent="0.35">
      <c r="A9857" t="s">
        <v>245</v>
      </c>
      <c r="B9857">
        <v>26</v>
      </c>
      <c r="C9857" t="s">
        <v>316</v>
      </c>
      <c r="D9857" t="s">
        <v>224</v>
      </c>
      <c r="E9857" t="s">
        <v>222</v>
      </c>
      <c r="F9857">
        <v>2127.2199999999998</v>
      </c>
      <c r="G9857" s="12">
        <v>5.8700000000000002E-2</v>
      </c>
      <c r="H9857" s="12">
        <v>5.8700000000000002E-2</v>
      </c>
      <c r="I9857" t="s">
        <v>247</v>
      </c>
      <c r="J9857" s="10">
        <v>45647.166666666664</v>
      </c>
    </row>
    <row r="9859" spans="1:10" x14ac:dyDescent="0.35">
      <c r="A9859" t="s">
        <v>245</v>
      </c>
      <c r="B9859">
        <v>27</v>
      </c>
      <c r="C9859" t="s">
        <v>317</v>
      </c>
      <c r="D9859" t="s">
        <v>221</v>
      </c>
      <c r="E9859" t="s">
        <v>222</v>
      </c>
      <c r="F9859">
        <v>0</v>
      </c>
      <c r="G9859">
        <v>0</v>
      </c>
      <c r="H9859">
        <v>0</v>
      </c>
      <c r="J9859" s="11">
        <v>0</v>
      </c>
    </row>
    <row r="9861" spans="1:10" x14ac:dyDescent="0.35">
      <c r="A9861" t="s">
        <v>245</v>
      </c>
      <c r="B9861">
        <v>28</v>
      </c>
      <c r="C9861" t="s">
        <v>317</v>
      </c>
      <c r="D9861" t="s">
        <v>224</v>
      </c>
      <c r="E9861" t="s">
        <v>222</v>
      </c>
      <c r="F9861">
        <v>3381.82</v>
      </c>
      <c r="G9861" s="12">
        <v>9.3299999999999994E-2</v>
      </c>
      <c r="H9861" s="12">
        <v>9.3299999999999994E-2</v>
      </c>
      <c r="I9861" t="s">
        <v>247</v>
      </c>
      <c r="J9861" s="10">
        <v>45647.17083333333</v>
      </c>
    </row>
    <row r="9863" spans="1:10" x14ac:dyDescent="0.35">
      <c r="A9863" t="s">
        <v>245</v>
      </c>
      <c r="B9863">
        <v>29</v>
      </c>
      <c r="C9863" t="s">
        <v>318</v>
      </c>
      <c r="D9863" t="s">
        <v>221</v>
      </c>
      <c r="E9863" t="s">
        <v>222</v>
      </c>
      <c r="F9863">
        <v>0</v>
      </c>
      <c r="G9863">
        <v>0</v>
      </c>
      <c r="H9863">
        <v>0</v>
      </c>
      <c r="J9863" s="11">
        <v>0</v>
      </c>
    </row>
    <row r="9865" spans="1:10" x14ac:dyDescent="0.35">
      <c r="A9865" t="s">
        <v>245</v>
      </c>
      <c r="B9865">
        <v>30</v>
      </c>
      <c r="C9865" t="s">
        <v>318</v>
      </c>
      <c r="D9865" t="s">
        <v>224</v>
      </c>
      <c r="E9865" t="s">
        <v>222</v>
      </c>
      <c r="F9865">
        <v>1445.92</v>
      </c>
      <c r="G9865" s="12">
        <v>3.9899999999999998E-2</v>
      </c>
      <c r="H9865" s="12">
        <v>3.9899999999999998E-2</v>
      </c>
      <c r="I9865" t="s">
        <v>247</v>
      </c>
      <c r="J9865" s="10">
        <v>45647.166666666664</v>
      </c>
    </row>
    <row r="9867" spans="1:10" x14ac:dyDescent="0.35">
      <c r="A9867" t="s">
        <v>245</v>
      </c>
      <c r="B9867">
        <v>31</v>
      </c>
      <c r="C9867" t="s">
        <v>319</v>
      </c>
      <c r="D9867" t="s">
        <v>221</v>
      </c>
      <c r="E9867" t="s">
        <v>222</v>
      </c>
      <c r="F9867">
        <v>0</v>
      </c>
      <c r="G9867">
        <v>0</v>
      </c>
      <c r="H9867">
        <v>0</v>
      </c>
      <c r="J9867" s="11">
        <v>0</v>
      </c>
    </row>
    <row r="9869" spans="1:10" x14ac:dyDescent="0.35">
      <c r="A9869" t="s">
        <v>245</v>
      </c>
      <c r="B9869">
        <v>32</v>
      </c>
      <c r="C9869" t="s">
        <v>319</v>
      </c>
      <c r="D9869" t="s">
        <v>224</v>
      </c>
      <c r="E9869" t="s">
        <v>222</v>
      </c>
      <c r="F9869">
        <v>2522.41</v>
      </c>
      <c r="G9869" s="12">
        <v>6.9599999999999995E-2</v>
      </c>
      <c r="H9869" s="12">
        <v>6.9599999999999995E-2</v>
      </c>
      <c r="I9869" t="s">
        <v>247</v>
      </c>
      <c r="J9869" s="10">
        <v>45647.175000000003</v>
      </c>
    </row>
    <row r="9871" spans="1:10" x14ac:dyDescent="0.35">
      <c r="A9871" t="s">
        <v>245</v>
      </c>
      <c r="B9871">
        <v>33</v>
      </c>
      <c r="C9871" t="s">
        <v>320</v>
      </c>
      <c r="D9871" t="s">
        <v>221</v>
      </c>
      <c r="E9871" t="s">
        <v>222</v>
      </c>
      <c r="F9871">
        <v>0</v>
      </c>
      <c r="G9871">
        <v>0</v>
      </c>
      <c r="H9871">
        <v>0</v>
      </c>
      <c r="J9871" s="11">
        <v>0</v>
      </c>
    </row>
    <row r="9873" spans="1:10" x14ac:dyDescent="0.35">
      <c r="A9873" t="s">
        <v>245</v>
      </c>
      <c r="B9873">
        <v>34</v>
      </c>
      <c r="C9873" t="s">
        <v>320</v>
      </c>
      <c r="D9873" t="s">
        <v>224</v>
      </c>
      <c r="E9873" t="s">
        <v>222</v>
      </c>
      <c r="F9873">
        <v>2157.86</v>
      </c>
      <c r="G9873" s="12">
        <v>5.9499999999999997E-2</v>
      </c>
      <c r="H9873" s="12">
        <v>5.9499999999999997E-2</v>
      </c>
      <c r="I9873" t="s">
        <v>247</v>
      </c>
      <c r="J9873" s="10">
        <v>45647.166666666664</v>
      </c>
    </row>
    <row r="9875" spans="1:10" x14ac:dyDescent="0.35">
      <c r="A9875" t="s">
        <v>245</v>
      </c>
      <c r="B9875">
        <v>35</v>
      </c>
      <c r="C9875" t="s">
        <v>321</v>
      </c>
      <c r="D9875" t="s">
        <v>221</v>
      </c>
      <c r="E9875" t="s">
        <v>222</v>
      </c>
      <c r="F9875">
        <v>0</v>
      </c>
      <c r="G9875">
        <v>0</v>
      </c>
      <c r="H9875">
        <v>0</v>
      </c>
      <c r="J9875" s="11">
        <v>0</v>
      </c>
    </row>
    <row r="9877" spans="1:10" x14ac:dyDescent="0.35">
      <c r="A9877" t="s">
        <v>245</v>
      </c>
      <c r="B9877">
        <v>36</v>
      </c>
      <c r="C9877" t="s">
        <v>321</v>
      </c>
      <c r="D9877" t="s">
        <v>224</v>
      </c>
      <c r="E9877" t="s">
        <v>222</v>
      </c>
      <c r="F9877">
        <v>3389.07</v>
      </c>
      <c r="G9877" s="12">
        <v>9.35E-2</v>
      </c>
      <c r="H9877" s="12">
        <v>9.35E-2</v>
      </c>
      <c r="I9877" t="s">
        <v>247</v>
      </c>
      <c r="J9877" s="10">
        <v>45647.17083333333</v>
      </c>
    </row>
    <row r="9879" spans="1:10" x14ac:dyDescent="0.35">
      <c r="A9879" t="s">
        <v>245</v>
      </c>
      <c r="B9879">
        <v>37</v>
      </c>
      <c r="C9879" t="s">
        <v>322</v>
      </c>
      <c r="D9879" t="s">
        <v>221</v>
      </c>
      <c r="E9879" t="s">
        <v>222</v>
      </c>
      <c r="F9879">
        <v>0</v>
      </c>
      <c r="G9879">
        <v>0</v>
      </c>
      <c r="H9879">
        <v>0</v>
      </c>
      <c r="J9879" s="11">
        <v>0</v>
      </c>
    </row>
    <row r="9881" spans="1:10" x14ac:dyDescent="0.35">
      <c r="A9881" t="s">
        <v>245</v>
      </c>
      <c r="B9881">
        <v>38</v>
      </c>
      <c r="C9881" t="s">
        <v>322</v>
      </c>
      <c r="D9881" t="s">
        <v>224</v>
      </c>
      <c r="E9881" t="s">
        <v>222</v>
      </c>
      <c r="F9881">
        <v>2146.09</v>
      </c>
      <c r="G9881" s="12">
        <v>5.9200000000000003E-2</v>
      </c>
      <c r="H9881" s="12">
        <v>5.9200000000000003E-2</v>
      </c>
      <c r="I9881" t="s">
        <v>247</v>
      </c>
      <c r="J9881" s="10">
        <v>45647.166666666664</v>
      </c>
    </row>
    <row r="9883" spans="1:10" x14ac:dyDescent="0.35">
      <c r="A9883" t="s">
        <v>245</v>
      </c>
      <c r="B9883">
        <v>39</v>
      </c>
      <c r="C9883" t="s">
        <v>323</v>
      </c>
      <c r="D9883" t="s">
        <v>221</v>
      </c>
      <c r="E9883" t="s">
        <v>222</v>
      </c>
      <c r="F9883">
        <v>0</v>
      </c>
      <c r="G9883">
        <v>0</v>
      </c>
      <c r="H9883">
        <v>0</v>
      </c>
      <c r="J9883" s="11">
        <v>0</v>
      </c>
    </row>
    <row r="9885" spans="1:10" x14ac:dyDescent="0.35">
      <c r="A9885" t="s">
        <v>245</v>
      </c>
      <c r="B9885">
        <v>40</v>
      </c>
      <c r="C9885" t="s">
        <v>323</v>
      </c>
      <c r="D9885" t="s">
        <v>224</v>
      </c>
      <c r="E9885" t="s">
        <v>222</v>
      </c>
      <c r="F9885">
        <v>3379.99</v>
      </c>
      <c r="G9885" s="12">
        <v>9.3200000000000005E-2</v>
      </c>
      <c r="H9885" s="12">
        <v>9.3200000000000005E-2</v>
      </c>
      <c r="I9885" t="s">
        <v>247</v>
      </c>
      <c r="J9885" s="10">
        <v>45647.17083333333</v>
      </c>
    </row>
    <row r="9887" spans="1:10" x14ac:dyDescent="0.35">
      <c r="A9887" t="s">
        <v>245</v>
      </c>
      <c r="B9887">
        <v>41</v>
      </c>
      <c r="C9887" t="s">
        <v>324</v>
      </c>
      <c r="D9887" t="s">
        <v>221</v>
      </c>
      <c r="E9887" t="s">
        <v>222</v>
      </c>
      <c r="F9887">
        <v>0</v>
      </c>
      <c r="G9887">
        <v>0</v>
      </c>
      <c r="H9887">
        <v>0</v>
      </c>
      <c r="J9887" s="11">
        <v>0</v>
      </c>
    </row>
    <row r="9889" spans="1:10" x14ac:dyDescent="0.35">
      <c r="A9889" t="s">
        <v>245</v>
      </c>
      <c r="B9889">
        <v>42</v>
      </c>
      <c r="C9889" t="s">
        <v>324</v>
      </c>
      <c r="D9889" t="s">
        <v>224</v>
      </c>
      <c r="E9889" t="s">
        <v>222</v>
      </c>
      <c r="F9889">
        <v>1434.24</v>
      </c>
      <c r="G9889" s="12">
        <v>3.9600000000000003E-2</v>
      </c>
      <c r="H9889" s="12">
        <v>3.9600000000000003E-2</v>
      </c>
      <c r="I9889" t="s">
        <v>247</v>
      </c>
      <c r="J9889" s="10">
        <v>45647.166666666664</v>
      </c>
    </row>
    <row r="9891" spans="1:10" x14ac:dyDescent="0.35">
      <c r="A9891" t="s">
        <v>245</v>
      </c>
      <c r="B9891">
        <v>43</v>
      </c>
      <c r="C9891" t="s">
        <v>325</v>
      </c>
      <c r="D9891" t="s">
        <v>221</v>
      </c>
      <c r="E9891" t="s">
        <v>222</v>
      </c>
      <c r="F9891">
        <v>0</v>
      </c>
      <c r="G9891">
        <v>0</v>
      </c>
      <c r="H9891">
        <v>0</v>
      </c>
      <c r="J9891" s="11">
        <v>0</v>
      </c>
    </row>
    <row r="9893" spans="1:10" x14ac:dyDescent="0.35">
      <c r="A9893" t="s">
        <v>245</v>
      </c>
      <c r="B9893">
        <v>44</v>
      </c>
      <c r="C9893" t="s">
        <v>325</v>
      </c>
      <c r="D9893" t="s">
        <v>224</v>
      </c>
      <c r="E9893" t="s">
        <v>222</v>
      </c>
      <c r="F9893">
        <v>2511.15</v>
      </c>
      <c r="G9893" s="12">
        <v>6.93E-2</v>
      </c>
      <c r="H9893" s="12">
        <v>6.93E-2</v>
      </c>
      <c r="I9893" t="s">
        <v>247</v>
      </c>
      <c r="J9893" s="10">
        <v>45647.175000000003</v>
      </c>
    </row>
    <row r="9895" spans="1:10" x14ac:dyDescent="0.35">
      <c r="A9895" t="s">
        <v>245</v>
      </c>
      <c r="B9895">
        <v>45</v>
      </c>
      <c r="C9895" t="s">
        <v>326</v>
      </c>
      <c r="D9895" t="s">
        <v>221</v>
      </c>
      <c r="E9895" t="s">
        <v>222</v>
      </c>
      <c r="F9895">
        <v>0</v>
      </c>
      <c r="G9895">
        <v>0</v>
      </c>
      <c r="H9895">
        <v>0</v>
      </c>
      <c r="J9895" s="11">
        <v>0</v>
      </c>
    </row>
    <row r="9897" spans="1:10" x14ac:dyDescent="0.35">
      <c r="A9897" t="s">
        <v>245</v>
      </c>
      <c r="B9897">
        <v>46</v>
      </c>
      <c r="C9897" t="s">
        <v>326</v>
      </c>
      <c r="D9897" t="s">
        <v>224</v>
      </c>
      <c r="E9897" t="s">
        <v>222</v>
      </c>
      <c r="F9897">
        <v>2115.38</v>
      </c>
      <c r="G9897" s="12">
        <v>5.8299999999999998E-2</v>
      </c>
      <c r="H9897" s="12">
        <v>5.8299999999999998E-2</v>
      </c>
      <c r="I9897" t="s">
        <v>247</v>
      </c>
      <c r="J9897" s="10">
        <v>45647.166666666664</v>
      </c>
    </row>
    <row r="9899" spans="1:10" x14ac:dyDescent="0.35">
      <c r="A9899" t="s">
        <v>245</v>
      </c>
      <c r="B9899">
        <v>47</v>
      </c>
      <c r="C9899" t="s">
        <v>327</v>
      </c>
      <c r="D9899" t="s">
        <v>221</v>
      </c>
      <c r="E9899" t="s">
        <v>222</v>
      </c>
      <c r="F9899">
        <v>0</v>
      </c>
      <c r="G9899">
        <v>0</v>
      </c>
      <c r="H9899">
        <v>0</v>
      </c>
      <c r="J9899" s="11">
        <v>0</v>
      </c>
    </row>
    <row r="9901" spans="1:10" x14ac:dyDescent="0.35">
      <c r="A9901" t="s">
        <v>245</v>
      </c>
      <c r="B9901">
        <v>48</v>
      </c>
      <c r="C9901" t="s">
        <v>327</v>
      </c>
      <c r="D9901" t="s">
        <v>224</v>
      </c>
      <c r="E9901" t="s">
        <v>222</v>
      </c>
      <c r="F9901">
        <v>3370.77</v>
      </c>
      <c r="G9901" s="12">
        <v>9.2999999999999999E-2</v>
      </c>
      <c r="H9901" s="12">
        <v>9.2999999999999999E-2</v>
      </c>
      <c r="I9901" t="s">
        <v>247</v>
      </c>
      <c r="J9901" s="10">
        <v>45647.17083333333</v>
      </c>
    </row>
    <row r="9903" spans="1:10" x14ac:dyDescent="0.35">
      <c r="A9903" t="s">
        <v>248</v>
      </c>
      <c r="B9903">
        <v>1</v>
      </c>
      <c r="C9903" t="s">
        <v>304</v>
      </c>
      <c r="D9903" t="s">
        <v>221</v>
      </c>
      <c r="E9903" t="s">
        <v>222</v>
      </c>
      <c r="F9903">
        <v>0</v>
      </c>
      <c r="G9903">
        <v>0</v>
      </c>
      <c r="H9903">
        <v>0</v>
      </c>
      <c r="J9903" s="11">
        <v>0</v>
      </c>
    </row>
    <row r="9905" spans="1:10" x14ac:dyDescent="0.35">
      <c r="A9905" t="s">
        <v>248</v>
      </c>
      <c r="B9905">
        <v>2</v>
      </c>
      <c r="C9905" t="s">
        <v>304</v>
      </c>
      <c r="D9905" t="s">
        <v>224</v>
      </c>
      <c r="E9905" t="s">
        <v>222</v>
      </c>
      <c r="F9905">
        <v>2208.52</v>
      </c>
      <c r="G9905" s="12">
        <v>6.4799999999999996E-2</v>
      </c>
      <c r="H9905" s="12">
        <v>6.4799999999999996E-2</v>
      </c>
      <c r="I9905" t="s">
        <v>250</v>
      </c>
      <c r="J9905" s="10">
        <v>45312.166666666664</v>
      </c>
    </row>
    <row r="9907" spans="1:10" x14ac:dyDescent="0.35">
      <c r="A9907" t="s">
        <v>248</v>
      </c>
      <c r="B9907">
        <v>3</v>
      </c>
      <c r="C9907" t="s">
        <v>305</v>
      </c>
      <c r="D9907" t="s">
        <v>221</v>
      </c>
      <c r="E9907" t="s">
        <v>222</v>
      </c>
      <c r="F9907">
        <v>0</v>
      </c>
      <c r="G9907">
        <v>0</v>
      </c>
      <c r="H9907">
        <v>0</v>
      </c>
      <c r="J9907" s="11">
        <v>0</v>
      </c>
    </row>
    <row r="9909" spans="1:10" x14ac:dyDescent="0.35">
      <c r="A9909" t="s">
        <v>248</v>
      </c>
      <c r="B9909">
        <v>4</v>
      </c>
      <c r="C9909" t="s">
        <v>305</v>
      </c>
      <c r="D9909" t="s">
        <v>224</v>
      </c>
      <c r="E9909" t="s">
        <v>222</v>
      </c>
      <c r="F9909">
        <v>3494.38</v>
      </c>
      <c r="G9909">
        <v>0.1026</v>
      </c>
      <c r="H9909">
        <v>0.1026</v>
      </c>
      <c r="I9909" t="s">
        <v>250</v>
      </c>
      <c r="J9909" s="10">
        <v>45312.17083333333</v>
      </c>
    </row>
    <row r="9911" spans="1:10" x14ac:dyDescent="0.35">
      <c r="A9911" t="s">
        <v>248</v>
      </c>
      <c r="B9911">
        <v>5</v>
      </c>
      <c r="C9911" t="s">
        <v>306</v>
      </c>
      <c r="D9911" t="s">
        <v>221</v>
      </c>
      <c r="E9911" t="s">
        <v>222</v>
      </c>
      <c r="F9911">
        <v>0</v>
      </c>
      <c r="G9911">
        <v>0</v>
      </c>
      <c r="H9911">
        <v>0</v>
      </c>
      <c r="J9911" s="11">
        <v>0</v>
      </c>
    </row>
    <row r="9913" spans="1:10" x14ac:dyDescent="0.35">
      <c r="A9913" t="s">
        <v>248</v>
      </c>
      <c r="B9913">
        <v>6</v>
      </c>
      <c r="C9913" t="s">
        <v>306</v>
      </c>
      <c r="D9913" t="s">
        <v>224</v>
      </c>
      <c r="E9913" t="s">
        <v>222</v>
      </c>
      <c r="F9913">
        <v>1465.37</v>
      </c>
      <c r="G9913" s="12">
        <v>4.2999999999999997E-2</v>
      </c>
      <c r="H9913" s="12">
        <v>4.2999999999999997E-2</v>
      </c>
      <c r="I9913" t="s">
        <v>250</v>
      </c>
      <c r="J9913" s="10">
        <v>45312.166666666664</v>
      </c>
    </row>
    <row r="9915" spans="1:10" x14ac:dyDescent="0.35">
      <c r="A9915" t="s">
        <v>248</v>
      </c>
      <c r="B9915">
        <v>7</v>
      </c>
      <c r="C9915" t="s">
        <v>307</v>
      </c>
      <c r="D9915" t="s">
        <v>221</v>
      </c>
      <c r="E9915" t="s">
        <v>222</v>
      </c>
      <c r="F9915">
        <v>0</v>
      </c>
      <c r="G9915">
        <v>0</v>
      </c>
      <c r="H9915">
        <v>0</v>
      </c>
      <c r="J9915" s="11">
        <v>0</v>
      </c>
    </row>
    <row r="9917" spans="1:10" x14ac:dyDescent="0.35">
      <c r="A9917" t="s">
        <v>248</v>
      </c>
      <c r="B9917">
        <v>8</v>
      </c>
      <c r="C9917" t="s">
        <v>307</v>
      </c>
      <c r="D9917" t="s">
        <v>224</v>
      </c>
      <c r="E9917" t="s">
        <v>222</v>
      </c>
      <c r="F9917">
        <v>2614.6799999999998</v>
      </c>
      <c r="G9917" s="12">
        <v>7.6799999999999993E-2</v>
      </c>
      <c r="H9917" s="12">
        <v>7.6799999999999993E-2</v>
      </c>
      <c r="I9917" t="s">
        <v>250</v>
      </c>
      <c r="J9917" s="10">
        <v>45312.175000000003</v>
      </c>
    </row>
    <row r="9919" spans="1:10" x14ac:dyDescent="0.35">
      <c r="A9919" t="s">
        <v>248</v>
      </c>
      <c r="B9919">
        <v>9</v>
      </c>
      <c r="C9919" t="s">
        <v>308</v>
      </c>
      <c r="D9919" t="s">
        <v>221</v>
      </c>
      <c r="E9919" t="s">
        <v>222</v>
      </c>
      <c r="F9919">
        <v>0</v>
      </c>
      <c r="G9919">
        <v>0</v>
      </c>
      <c r="H9919">
        <v>0</v>
      </c>
      <c r="J9919" s="11">
        <v>0</v>
      </c>
    </row>
    <row r="9921" spans="1:10" x14ac:dyDescent="0.35">
      <c r="A9921" t="s">
        <v>248</v>
      </c>
      <c r="B9921">
        <v>10</v>
      </c>
      <c r="C9921" t="s">
        <v>308</v>
      </c>
      <c r="D9921" t="s">
        <v>224</v>
      </c>
      <c r="E9921" t="s">
        <v>222</v>
      </c>
      <c r="F9921">
        <v>2223.39</v>
      </c>
      <c r="G9921" s="12">
        <v>6.5299999999999997E-2</v>
      </c>
      <c r="H9921" s="12">
        <v>6.5299999999999997E-2</v>
      </c>
      <c r="I9921" t="s">
        <v>250</v>
      </c>
      <c r="J9921" s="10">
        <v>45312.166666666664</v>
      </c>
    </row>
    <row r="9923" spans="1:10" x14ac:dyDescent="0.35">
      <c r="A9923" t="s">
        <v>248</v>
      </c>
      <c r="B9923">
        <v>11</v>
      </c>
      <c r="C9923" t="s">
        <v>309</v>
      </c>
      <c r="D9923" t="s">
        <v>221</v>
      </c>
      <c r="E9923" t="s">
        <v>222</v>
      </c>
      <c r="F9923">
        <v>0</v>
      </c>
      <c r="G9923">
        <v>0</v>
      </c>
      <c r="H9923">
        <v>0</v>
      </c>
      <c r="J9923" s="11">
        <v>0</v>
      </c>
    </row>
    <row r="9925" spans="1:10" x14ac:dyDescent="0.35">
      <c r="A9925" t="s">
        <v>248</v>
      </c>
      <c r="B9925">
        <v>12</v>
      </c>
      <c r="C9925" t="s">
        <v>309</v>
      </c>
      <c r="D9925" t="s">
        <v>224</v>
      </c>
      <c r="E9925" t="s">
        <v>222</v>
      </c>
      <c r="F9925">
        <v>3494.68</v>
      </c>
      <c r="G9925">
        <v>0.10261000000000001</v>
      </c>
      <c r="H9925">
        <v>0.10261000000000001</v>
      </c>
      <c r="I9925" t="s">
        <v>250</v>
      </c>
      <c r="J9925" s="10">
        <v>45312.17083333333</v>
      </c>
    </row>
    <row r="9927" spans="1:10" x14ac:dyDescent="0.35">
      <c r="A9927" t="s">
        <v>248</v>
      </c>
      <c r="B9927">
        <v>13</v>
      </c>
      <c r="C9927" t="s">
        <v>310</v>
      </c>
      <c r="D9927" t="s">
        <v>221</v>
      </c>
      <c r="E9927" t="s">
        <v>222</v>
      </c>
      <c r="F9927">
        <v>0</v>
      </c>
      <c r="G9927">
        <v>0</v>
      </c>
      <c r="H9927">
        <v>0</v>
      </c>
      <c r="J9927" s="11">
        <v>0</v>
      </c>
    </row>
    <row r="9929" spans="1:10" x14ac:dyDescent="0.35">
      <c r="A9929" t="s">
        <v>248</v>
      </c>
      <c r="B9929">
        <v>14</v>
      </c>
      <c r="C9929" t="s">
        <v>310</v>
      </c>
      <c r="D9929" t="s">
        <v>224</v>
      </c>
      <c r="E9929" t="s">
        <v>222</v>
      </c>
      <c r="F9929">
        <v>2204.44</v>
      </c>
      <c r="G9929" s="12">
        <v>6.4699999999999994E-2</v>
      </c>
      <c r="H9929" s="12">
        <v>6.4699999999999994E-2</v>
      </c>
      <c r="I9929" t="s">
        <v>250</v>
      </c>
      <c r="J9929" s="10">
        <v>45312.166666666664</v>
      </c>
    </row>
    <row r="9931" spans="1:10" x14ac:dyDescent="0.35">
      <c r="A9931" t="s">
        <v>248</v>
      </c>
      <c r="B9931">
        <v>15</v>
      </c>
      <c r="C9931" t="s">
        <v>311</v>
      </c>
      <c r="D9931" t="s">
        <v>221</v>
      </c>
      <c r="E9931" t="s">
        <v>222</v>
      </c>
      <c r="F9931">
        <v>0</v>
      </c>
      <c r="G9931">
        <v>0</v>
      </c>
      <c r="H9931">
        <v>0</v>
      </c>
      <c r="J9931" s="11">
        <v>0</v>
      </c>
    </row>
    <row r="9933" spans="1:10" x14ac:dyDescent="0.35">
      <c r="A9933" t="s">
        <v>248</v>
      </c>
      <c r="B9933">
        <v>16</v>
      </c>
      <c r="C9933" t="s">
        <v>311</v>
      </c>
      <c r="D9933" t="s">
        <v>224</v>
      </c>
      <c r="E9933" t="s">
        <v>222</v>
      </c>
      <c r="F9933">
        <v>3489.2</v>
      </c>
      <c r="G9933">
        <v>0.10245</v>
      </c>
      <c r="H9933">
        <v>0.10245</v>
      </c>
      <c r="I9933" t="s">
        <v>250</v>
      </c>
      <c r="J9933" s="10">
        <v>45312.17083333333</v>
      </c>
    </row>
    <row r="9935" spans="1:10" x14ac:dyDescent="0.35">
      <c r="A9935" t="s">
        <v>248</v>
      </c>
      <c r="B9935">
        <v>17</v>
      </c>
      <c r="C9935" t="s">
        <v>312</v>
      </c>
      <c r="D9935" t="s">
        <v>221</v>
      </c>
      <c r="E9935" t="s">
        <v>222</v>
      </c>
      <c r="F9935">
        <v>0</v>
      </c>
      <c r="G9935">
        <v>0</v>
      </c>
      <c r="H9935">
        <v>0</v>
      </c>
      <c r="J9935" s="11">
        <v>0</v>
      </c>
    </row>
    <row r="9937" spans="1:10" x14ac:dyDescent="0.35">
      <c r="A9937" t="s">
        <v>248</v>
      </c>
      <c r="B9937">
        <v>18</v>
      </c>
      <c r="C9937" t="s">
        <v>312</v>
      </c>
      <c r="D9937" t="s">
        <v>224</v>
      </c>
      <c r="E9937" t="s">
        <v>222</v>
      </c>
      <c r="F9937">
        <v>1461.35</v>
      </c>
      <c r="G9937" s="12">
        <v>4.2900000000000001E-2</v>
      </c>
      <c r="H9937" s="12">
        <v>4.2900000000000001E-2</v>
      </c>
      <c r="I9937" t="s">
        <v>250</v>
      </c>
      <c r="J9937" s="10">
        <v>45312.166666666664</v>
      </c>
    </row>
    <row r="9939" spans="1:10" x14ac:dyDescent="0.35">
      <c r="A9939" t="s">
        <v>248</v>
      </c>
      <c r="B9939">
        <v>19</v>
      </c>
      <c r="C9939" t="s">
        <v>313</v>
      </c>
      <c r="D9939" t="s">
        <v>221</v>
      </c>
      <c r="E9939" t="s">
        <v>222</v>
      </c>
      <c r="F9939">
        <v>0</v>
      </c>
      <c r="G9939">
        <v>0</v>
      </c>
      <c r="H9939">
        <v>0</v>
      </c>
      <c r="J9939" s="11">
        <v>0</v>
      </c>
    </row>
    <row r="9941" spans="1:10" x14ac:dyDescent="0.35">
      <c r="A9941" t="s">
        <v>248</v>
      </c>
      <c r="B9941">
        <v>20</v>
      </c>
      <c r="C9941" t="s">
        <v>313</v>
      </c>
      <c r="D9941" t="s">
        <v>224</v>
      </c>
      <c r="E9941" t="s">
        <v>222</v>
      </c>
      <c r="F9941">
        <v>2609.3000000000002</v>
      </c>
      <c r="G9941" s="12">
        <v>7.6600000000000001E-2</v>
      </c>
      <c r="H9941" s="12">
        <v>7.6600000000000001E-2</v>
      </c>
      <c r="I9941" t="s">
        <v>250</v>
      </c>
      <c r="J9941" s="10">
        <v>45312.175000000003</v>
      </c>
    </row>
    <row r="9943" spans="1:10" x14ac:dyDescent="0.35">
      <c r="A9943" t="s">
        <v>248</v>
      </c>
      <c r="B9943">
        <v>21</v>
      </c>
      <c r="C9943" t="s">
        <v>314</v>
      </c>
      <c r="D9943" t="s">
        <v>221</v>
      </c>
      <c r="E9943" t="s">
        <v>222</v>
      </c>
      <c r="F9943">
        <v>0</v>
      </c>
      <c r="G9943">
        <v>0</v>
      </c>
      <c r="H9943">
        <v>0</v>
      </c>
      <c r="J9943" s="11">
        <v>0</v>
      </c>
    </row>
    <row r="9945" spans="1:10" x14ac:dyDescent="0.35">
      <c r="A9945" t="s">
        <v>248</v>
      </c>
      <c r="B9945">
        <v>22</v>
      </c>
      <c r="C9945" t="s">
        <v>314</v>
      </c>
      <c r="D9945" t="s">
        <v>224</v>
      </c>
      <c r="E9945" t="s">
        <v>222</v>
      </c>
      <c r="F9945">
        <v>2219.3000000000002</v>
      </c>
      <c r="G9945" s="12">
        <v>6.5199999999999994E-2</v>
      </c>
      <c r="H9945" s="12">
        <v>6.5199999999999994E-2</v>
      </c>
      <c r="I9945" t="s">
        <v>250</v>
      </c>
      <c r="J9945" s="10">
        <v>45312.166666666664</v>
      </c>
    </row>
    <row r="9947" spans="1:10" x14ac:dyDescent="0.35">
      <c r="A9947" t="s">
        <v>248</v>
      </c>
      <c r="B9947">
        <v>23</v>
      </c>
      <c r="C9947" t="s">
        <v>315</v>
      </c>
      <c r="D9947" t="s">
        <v>221</v>
      </c>
      <c r="E9947" t="s">
        <v>222</v>
      </c>
      <c r="F9947">
        <v>0</v>
      </c>
      <c r="G9947">
        <v>0</v>
      </c>
      <c r="H9947">
        <v>0</v>
      </c>
      <c r="J9947" s="11">
        <v>0</v>
      </c>
    </row>
    <row r="9949" spans="1:10" x14ac:dyDescent="0.35">
      <c r="A9949" t="s">
        <v>248</v>
      </c>
      <c r="B9949">
        <v>24</v>
      </c>
      <c r="C9949" t="s">
        <v>315</v>
      </c>
      <c r="D9949" t="s">
        <v>224</v>
      </c>
      <c r="E9949" t="s">
        <v>222</v>
      </c>
      <c r="F9949">
        <v>3486.64</v>
      </c>
      <c r="G9949">
        <v>0.10237</v>
      </c>
      <c r="H9949">
        <v>0.10237</v>
      </c>
      <c r="I9949" t="s">
        <v>250</v>
      </c>
      <c r="J9949" s="10">
        <v>45312.17083333333</v>
      </c>
    </row>
    <row r="9951" spans="1:10" x14ac:dyDescent="0.35">
      <c r="A9951" t="s">
        <v>248</v>
      </c>
      <c r="B9951">
        <v>25</v>
      </c>
      <c r="C9951" t="s">
        <v>316</v>
      </c>
      <c r="D9951" t="s">
        <v>221</v>
      </c>
      <c r="E9951" t="s">
        <v>222</v>
      </c>
      <c r="F9951">
        <v>0</v>
      </c>
      <c r="G9951">
        <v>0</v>
      </c>
      <c r="H9951">
        <v>0</v>
      </c>
      <c r="J9951" s="11">
        <v>0</v>
      </c>
    </row>
    <row r="9953" spans="1:10" x14ac:dyDescent="0.35">
      <c r="A9953" t="s">
        <v>248</v>
      </c>
      <c r="B9953">
        <v>26</v>
      </c>
      <c r="C9953" t="s">
        <v>316</v>
      </c>
      <c r="D9953" t="s">
        <v>224</v>
      </c>
      <c r="E9953" t="s">
        <v>222</v>
      </c>
      <c r="F9953">
        <v>2204.4299999999998</v>
      </c>
      <c r="G9953" s="12">
        <v>6.4699999999999994E-2</v>
      </c>
      <c r="H9953" s="12">
        <v>6.4699999999999994E-2</v>
      </c>
      <c r="I9953" t="s">
        <v>250</v>
      </c>
      <c r="J9953" s="10">
        <v>45312.166666666664</v>
      </c>
    </row>
    <row r="9955" spans="1:10" x14ac:dyDescent="0.35">
      <c r="A9955" t="s">
        <v>248</v>
      </c>
      <c r="B9955">
        <v>27</v>
      </c>
      <c r="C9955" t="s">
        <v>317</v>
      </c>
      <c r="D9955" t="s">
        <v>221</v>
      </c>
      <c r="E9955" t="s">
        <v>222</v>
      </c>
      <c r="F9955">
        <v>0</v>
      </c>
      <c r="G9955">
        <v>0</v>
      </c>
      <c r="H9955">
        <v>0</v>
      </c>
      <c r="J9955" s="11">
        <v>0</v>
      </c>
    </row>
    <row r="9957" spans="1:10" x14ac:dyDescent="0.35">
      <c r="A9957" t="s">
        <v>248</v>
      </c>
      <c r="B9957">
        <v>28</v>
      </c>
      <c r="C9957" t="s">
        <v>317</v>
      </c>
      <c r="D9957" t="s">
        <v>224</v>
      </c>
      <c r="E9957" t="s">
        <v>222</v>
      </c>
      <c r="F9957">
        <v>3489.13</v>
      </c>
      <c r="G9957">
        <v>0.10245</v>
      </c>
      <c r="H9957">
        <v>0.10245</v>
      </c>
      <c r="I9957" t="s">
        <v>250</v>
      </c>
      <c r="J9957" s="10">
        <v>45312.17083333333</v>
      </c>
    </row>
    <row r="9959" spans="1:10" x14ac:dyDescent="0.35">
      <c r="A9959" t="s">
        <v>248</v>
      </c>
      <c r="B9959">
        <v>29</v>
      </c>
      <c r="C9959" t="s">
        <v>318</v>
      </c>
      <c r="D9959" t="s">
        <v>221</v>
      </c>
      <c r="E9959" t="s">
        <v>222</v>
      </c>
      <c r="F9959">
        <v>0</v>
      </c>
      <c r="G9959">
        <v>0</v>
      </c>
      <c r="H9959">
        <v>0</v>
      </c>
      <c r="J9959" s="11">
        <v>0</v>
      </c>
    </row>
    <row r="9961" spans="1:10" x14ac:dyDescent="0.35">
      <c r="A9961" t="s">
        <v>248</v>
      </c>
      <c r="B9961">
        <v>30</v>
      </c>
      <c r="C9961" t="s">
        <v>318</v>
      </c>
      <c r="D9961" t="s">
        <v>224</v>
      </c>
      <c r="E9961" t="s">
        <v>222</v>
      </c>
      <c r="F9961">
        <v>1461.35</v>
      </c>
      <c r="G9961" s="12">
        <v>4.2900000000000001E-2</v>
      </c>
      <c r="H9961" s="12">
        <v>4.2900000000000001E-2</v>
      </c>
      <c r="I9961" t="s">
        <v>250</v>
      </c>
      <c r="J9961" s="10">
        <v>45312.166666666664</v>
      </c>
    </row>
    <row r="9963" spans="1:10" x14ac:dyDescent="0.35">
      <c r="A9963" t="s">
        <v>248</v>
      </c>
      <c r="B9963">
        <v>31</v>
      </c>
      <c r="C9963" t="s">
        <v>319</v>
      </c>
      <c r="D9963" t="s">
        <v>221</v>
      </c>
      <c r="E9963" t="s">
        <v>222</v>
      </c>
      <c r="F9963">
        <v>0</v>
      </c>
      <c r="G9963">
        <v>0</v>
      </c>
      <c r="H9963">
        <v>0</v>
      </c>
      <c r="J9963" s="11">
        <v>0</v>
      </c>
    </row>
    <row r="9965" spans="1:10" x14ac:dyDescent="0.35">
      <c r="A9965" t="s">
        <v>248</v>
      </c>
      <c r="B9965">
        <v>32</v>
      </c>
      <c r="C9965" t="s">
        <v>319</v>
      </c>
      <c r="D9965" t="s">
        <v>224</v>
      </c>
      <c r="E9965" t="s">
        <v>222</v>
      </c>
      <c r="F9965">
        <v>2609.3200000000002</v>
      </c>
      <c r="G9965" s="12">
        <v>7.6600000000000001E-2</v>
      </c>
      <c r="H9965" s="12">
        <v>7.6600000000000001E-2</v>
      </c>
      <c r="I9965" t="s">
        <v>250</v>
      </c>
      <c r="J9965" s="10">
        <v>45312.175000000003</v>
      </c>
    </row>
    <row r="9967" spans="1:10" x14ac:dyDescent="0.35">
      <c r="A9967" t="s">
        <v>248</v>
      </c>
      <c r="B9967">
        <v>33</v>
      </c>
      <c r="C9967" t="s">
        <v>320</v>
      </c>
      <c r="D9967" t="s">
        <v>221</v>
      </c>
      <c r="E9967" t="s">
        <v>222</v>
      </c>
      <c r="F9967">
        <v>0</v>
      </c>
      <c r="G9967">
        <v>0</v>
      </c>
      <c r="H9967">
        <v>0</v>
      </c>
      <c r="J9967" s="11">
        <v>0</v>
      </c>
    </row>
    <row r="9969" spans="1:10" x14ac:dyDescent="0.35">
      <c r="A9969" t="s">
        <v>248</v>
      </c>
      <c r="B9969">
        <v>34</v>
      </c>
      <c r="C9969" t="s">
        <v>320</v>
      </c>
      <c r="D9969" t="s">
        <v>224</v>
      </c>
      <c r="E9969" t="s">
        <v>222</v>
      </c>
      <c r="F9969">
        <v>2223.02</v>
      </c>
      <c r="G9969" s="12">
        <v>6.5299999999999997E-2</v>
      </c>
      <c r="H9969" s="12">
        <v>6.5299999999999997E-2</v>
      </c>
      <c r="I9969" t="s">
        <v>250</v>
      </c>
      <c r="J9969" s="10">
        <v>45312.166666666664</v>
      </c>
    </row>
    <row r="9971" spans="1:10" x14ac:dyDescent="0.35">
      <c r="A9971" t="s">
        <v>248</v>
      </c>
      <c r="B9971">
        <v>35</v>
      </c>
      <c r="C9971" t="s">
        <v>321</v>
      </c>
      <c r="D9971" t="s">
        <v>221</v>
      </c>
      <c r="E9971" t="s">
        <v>222</v>
      </c>
      <c r="F9971">
        <v>0</v>
      </c>
      <c r="G9971">
        <v>0</v>
      </c>
      <c r="H9971">
        <v>0</v>
      </c>
      <c r="J9971" s="11">
        <v>0</v>
      </c>
    </row>
    <row r="9973" spans="1:10" x14ac:dyDescent="0.35">
      <c r="A9973" t="s">
        <v>248</v>
      </c>
      <c r="B9973">
        <v>36</v>
      </c>
      <c r="C9973" t="s">
        <v>321</v>
      </c>
      <c r="D9973" t="s">
        <v>224</v>
      </c>
      <c r="E9973" t="s">
        <v>222</v>
      </c>
      <c r="F9973">
        <v>3491.27</v>
      </c>
      <c r="G9973">
        <v>0.10251</v>
      </c>
      <c r="H9973">
        <v>0.10251</v>
      </c>
      <c r="I9973" t="s">
        <v>250</v>
      </c>
      <c r="J9973" s="10">
        <v>45312.17083333333</v>
      </c>
    </row>
    <row r="9975" spans="1:10" x14ac:dyDescent="0.35">
      <c r="A9975" t="s">
        <v>248</v>
      </c>
      <c r="B9975">
        <v>37</v>
      </c>
      <c r="C9975" t="s">
        <v>322</v>
      </c>
      <c r="D9975" t="s">
        <v>221</v>
      </c>
      <c r="E9975" t="s">
        <v>222</v>
      </c>
      <c r="F9975">
        <v>0</v>
      </c>
      <c r="G9975">
        <v>0</v>
      </c>
      <c r="H9975">
        <v>0</v>
      </c>
      <c r="J9975" s="11">
        <v>0</v>
      </c>
    </row>
    <row r="9977" spans="1:10" x14ac:dyDescent="0.35">
      <c r="A9977" t="s">
        <v>248</v>
      </c>
      <c r="B9977">
        <v>38</v>
      </c>
      <c r="C9977" t="s">
        <v>322</v>
      </c>
      <c r="D9977" t="s">
        <v>224</v>
      </c>
      <c r="E9977" t="s">
        <v>222</v>
      </c>
      <c r="F9977">
        <v>2223.04</v>
      </c>
      <c r="G9977" s="12">
        <v>6.5299999999999997E-2</v>
      </c>
      <c r="H9977" s="12">
        <v>6.5299999999999997E-2</v>
      </c>
      <c r="I9977" t="s">
        <v>250</v>
      </c>
      <c r="J9977" s="10">
        <v>45312.166666666664</v>
      </c>
    </row>
    <row r="9979" spans="1:10" x14ac:dyDescent="0.35">
      <c r="A9979" t="s">
        <v>248</v>
      </c>
      <c r="B9979">
        <v>39</v>
      </c>
      <c r="C9979" t="s">
        <v>323</v>
      </c>
      <c r="D9979" t="s">
        <v>221</v>
      </c>
      <c r="E9979" t="s">
        <v>222</v>
      </c>
      <c r="F9979">
        <v>0</v>
      </c>
      <c r="G9979">
        <v>0</v>
      </c>
      <c r="H9979">
        <v>0</v>
      </c>
      <c r="J9979" s="11">
        <v>0</v>
      </c>
    </row>
    <row r="9981" spans="1:10" x14ac:dyDescent="0.35">
      <c r="A9981" t="s">
        <v>248</v>
      </c>
      <c r="B9981">
        <v>40</v>
      </c>
      <c r="C9981" t="s">
        <v>323</v>
      </c>
      <c r="D9981" t="s">
        <v>224</v>
      </c>
      <c r="E9981" t="s">
        <v>222</v>
      </c>
      <c r="F9981">
        <v>3493.65</v>
      </c>
      <c r="G9981">
        <v>0.10258</v>
      </c>
      <c r="H9981">
        <v>0.10258</v>
      </c>
      <c r="I9981" t="s">
        <v>250</v>
      </c>
      <c r="J9981" s="10">
        <v>45312.17083333333</v>
      </c>
    </row>
    <row r="9983" spans="1:10" x14ac:dyDescent="0.35">
      <c r="A9983" t="s">
        <v>248</v>
      </c>
      <c r="B9983">
        <v>41</v>
      </c>
      <c r="C9983" t="s">
        <v>324</v>
      </c>
      <c r="D9983" t="s">
        <v>221</v>
      </c>
      <c r="E9983" t="s">
        <v>222</v>
      </c>
      <c r="F9983">
        <v>0</v>
      </c>
      <c r="G9983">
        <v>0</v>
      </c>
      <c r="H9983">
        <v>0</v>
      </c>
      <c r="J9983" s="11">
        <v>0</v>
      </c>
    </row>
    <row r="9985" spans="1:10" x14ac:dyDescent="0.35">
      <c r="A9985" t="s">
        <v>248</v>
      </c>
      <c r="B9985">
        <v>42</v>
      </c>
      <c r="C9985" t="s">
        <v>324</v>
      </c>
      <c r="D9985" t="s">
        <v>224</v>
      </c>
      <c r="E9985" t="s">
        <v>222</v>
      </c>
      <c r="F9985">
        <v>1461.35</v>
      </c>
      <c r="G9985" s="12">
        <v>4.2900000000000001E-2</v>
      </c>
      <c r="H9985" s="12">
        <v>4.2900000000000001E-2</v>
      </c>
      <c r="I9985" t="s">
        <v>250</v>
      </c>
      <c r="J9985" s="10">
        <v>45312.166666666664</v>
      </c>
    </row>
    <row r="9987" spans="1:10" x14ac:dyDescent="0.35">
      <c r="A9987" t="s">
        <v>248</v>
      </c>
      <c r="B9987">
        <v>43</v>
      </c>
      <c r="C9987" t="s">
        <v>325</v>
      </c>
      <c r="D9987" t="s">
        <v>221</v>
      </c>
      <c r="E9987" t="s">
        <v>222</v>
      </c>
      <c r="F9987">
        <v>0</v>
      </c>
      <c r="G9987">
        <v>0</v>
      </c>
      <c r="H9987">
        <v>0</v>
      </c>
      <c r="J9987" s="11">
        <v>0</v>
      </c>
    </row>
    <row r="9989" spans="1:10" x14ac:dyDescent="0.35">
      <c r="A9989" t="s">
        <v>248</v>
      </c>
      <c r="B9989">
        <v>44</v>
      </c>
      <c r="C9989" t="s">
        <v>325</v>
      </c>
      <c r="D9989" t="s">
        <v>224</v>
      </c>
      <c r="E9989" t="s">
        <v>222</v>
      </c>
      <c r="F9989">
        <v>2609.36</v>
      </c>
      <c r="G9989" s="12">
        <v>7.6600000000000001E-2</v>
      </c>
      <c r="H9989" s="12">
        <v>7.6600000000000001E-2</v>
      </c>
      <c r="I9989" t="s">
        <v>250</v>
      </c>
      <c r="J9989" s="10">
        <v>45312.175000000003</v>
      </c>
    </row>
    <row r="9991" spans="1:10" x14ac:dyDescent="0.35">
      <c r="A9991" t="s">
        <v>248</v>
      </c>
      <c r="B9991">
        <v>45</v>
      </c>
      <c r="C9991" t="s">
        <v>326</v>
      </c>
      <c r="D9991" t="s">
        <v>221</v>
      </c>
      <c r="E9991" t="s">
        <v>222</v>
      </c>
      <c r="F9991">
        <v>0</v>
      </c>
      <c r="G9991">
        <v>0</v>
      </c>
      <c r="H9991">
        <v>0</v>
      </c>
      <c r="J9991" s="11">
        <v>0</v>
      </c>
    </row>
    <row r="9993" spans="1:10" x14ac:dyDescent="0.35">
      <c r="A9993" t="s">
        <v>248</v>
      </c>
      <c r="B9993">
        <v>46</v>
      </c>
      <c r="C9993" t="s">
        <v>326</v>
      </c>
      <c r="D9993" t="s">
        <v>224</v>
      </c>
      <c r="E9993" t="s">
        <v>222</v>
      </c>
      <c r="F9993">
        <v>2204.4299999999998</v>
      </c>
      <c r="G9993" s="12">
        <v>6.4699999999999994E-2</v>
      </c>
      <c r="H9993" s="12">
        <v>6.4699999999999994E-2</v>
      </c>
      <c r="I9993" t="s">
        <v>250</v>
      </c>
      <c r="J9993" s="10">
        <v>45312.166666666664</v>
      </c>
    </row>
    <row r="9995" spans="1:10" x14ac:dyDescent="0.35">
      <c r="A9995" t="s">
        <v>248</v>
      </c>
      <c r="B9995">
        <v>47</v>
      </c>
      <c r="C9995" t="s">
        <v>327</v>
      </c>
      <c r="D9995" t="s">
        <v>221</v>
      </c>
      <c r="E9995" t="s">
        <v>222</v>
      </c>
      <c r="F9995">
        <v>0</v>
      </c>
      <c r="G9995">
        <v>0</v>
      </c>
      <c r="H9995">
        <v>0</v>
      </c>
      <c r="J9995" s="11">
        <v>0</v>
      </c>
    </row>
    <row r="9997" spans="1:10" x14ac:dyDescent="0.35">
      <c r="A9997" t="s">
        <v>248</v>
      </c>
      <c r="B9997">
        <v>48</v>
      </c>
      <c r="C9997" t="s">
        <v>327</v>
      </c>
      <c r="D9997" t="s">
        <v>224</v>
      </c>
      <c r="E9997" t="s">
        <v>222</v>
      </c>
      <c r="F9997">
        <v>3489.15</v>
      </c>
      <c r="G9997">
        <v>0.10245</v>
      </c>
      <c r="H9997">
        <v>0.10245</v>
      </c>
      <c r="I9997" t="s">
        <v>250</v>
      </c>
      <c r="J9997" s="10">
        <v>45312.17083333333</v>
      </c>
    </row>
    <row r="9999" spans="1:10" x14ac:dyDescent="0.35">
      <c r="A9999" t="s">
        <v>251</v>
      </c>
      <c r="B9999">
        <v>1</v>
      </c>
      <c r="C9999" t="s">
        <v>304</v>
      </c>
      <c r="D9999" t="s">
        <v>221</v>
      </c>
      <c r="E9999" t="s">
        <v>222</v>
      </c>
      <c r="F9999">
        <v>0</v>
      </c>
      <c r="G9999">
        <v>0</v>
      </c>
      <c r="H9999">
        <v>0</v>
      </c>
      <c r="J9999" s="11">
        <v>0</v>
      </c>
    </row>
    <row r="10001" spans="1:10" x14ac:dyDescent="0.35">
      <c r="A10001" t="s">
        <v>251</v>
      </c>
      <c r="B10001">
        <v>2</v>
      </c>
      <c r="C10001" t="s">
        <v>304</v>
      </c>
      <c r="D10001" t="s">
        <v>224</v>
      </c>
      <c r="E10001" t="s">
        <v>222</v>
      </c>
      <c r="F10001">
        <v>2413.48</v>
      </c>
      <c r="G10001" s="12">
        <v>6.8500000000000005E-2</v>
      </c>
      <c r="H10001" s="12">
        <v>6.8500000000000005E-2</v>
      </c>
      <c r="I10001" t="s">
        <v>253</v>
      </c>
      <c r="J10001" s="10">
        <v>45647.166666666664</v>
      </c>
    </row>
    <row r="10003" spans="1:10" x14ac:dyDescent="0.35">
      <c r="A10003" t="s">
        <v>251</v>
      </c>
      <c r="B10003">
        <v>3</v>
      </c>
      <c r="C10003" t="s">
        <v>305</v>
      </c>
      <c r="D10003" t="s">
        <v>221</v>
      </c>
      <c r="E10003" t="s">
        <v>222</v>
      </c>
      <c r="F10003">
        <v>0</v>
      </c>
      <c r="G10003">
        <v>0</v>
      </c>
      <c r="H10003">
        <v>0</v>
      </c>
      <c r="J10003" s="11">
        <v>0</v>
      </c>
    </row>
    <row r="10005" spans="1:10" x14ac:dyDescent="0.35">
      <c r="A10005" t="s">
        <v>251</v>
      </c>
      <c r="B10005">
        <v>4</v>
      </c>
      <c r="C10005" t="s">
        <v>305</v>
      </c>
      <c r="D10005" t="s">
        <v>224</v>
      </c>
      <c r="E10005" t="s">
        <v>222</v>
      </c>
      <c r="F10005">
        <v>3870.98</v>
      </c>
      <c r="G10005">
        <v>0.10982</v>
      </c>
      <c r="H10005">
        <v>0.10982</v>
      </c>
      <c r="I10005" t="s">
        <v>253</v>
      </c>
      <c r="J10005" s="10">
        <v>45647.17083333333</v>
      </c>
    </row>
    <row r="10007" spans="1:10" x14ac:dyDescent="0.35">
      <c r="A10007" t="s">
        <v>251</v>
      </c>
      <c r="B10007">
        <v>5</v>
      </c>
      <c r="C10007" t="s">
        <v>306</v>
      </c>
      <c r="D10007" t="s">
        <v>221</v>
      </c>
      <c r="E10007" t="s">
        <v>222</v>
      </c>
      <c r="F10007">
        <v>0</v>
      </c>
      <c r="G10007">
        <v>0</v>
      </c>
      <c r="H10007">
        <v>0</v>
      </c>
      <c r="J10007" s="11">
        <v>0</v>
      </c>
    </row>
    <row r="10009" spans="1:10" x14ac:dyDescent="0.35">
      <c r="A10009" t="s">
        <v>251</v>
      </c>
      <c r="B10009">
        <v>6</v>
      </c>
      <c r="C10009" t="s">
        <v>306</v>
      </c>
      <c r="D10009" t="s">
        <v>224</v>
      </c>
      <c r="E10009" t="s">
        <v>222</v>
      </c>
      <c r="F10009">
        <v>1601.69</v>
      </c>
      <c r="G10009" s="12">
        <v>4.5400000000000003E-2</v>
      </c>
      <c r="H10009" s="12">
        <v>4.5400000000000003E-2</v>
      </c>
      <c r="I10009" t="s">
        <v>253</v>
      </c>
      <c r="J10009" s="10">
        <v>45647.166666666664</v>
      </c>
    </row>
    <row r="10011" spans="1:10" x14ac:dyDescent="0.35">
      <c r="A10011" t="s">
        <v>251</v>
      </c>
      <c r="B10011">
        <v>7</v>
      </c>
      <c r="C10011" t="s">
        <v>307</v>
      </c>
      <c r="D10011" t="s">
        <v>221</v>
      </c>
      <c r="E10011" t="s">
        <v>222</v>
      </c>
      <c r="F10011">
        <v>0</v>
      </c>
      <c r="G10011">
        <v>0</v>
      </c>
      <c r="H10011">
        <v>0</v>
      </c>
      <c r="J10011" s="11">
        <v>0</v>
      </c>
    </row>
    <row r="10013" spans="1:10" x14ac:dyDescent="0.35">
      <c r="A10013" t="s">
        <v>251</v>
      </c>
      <c r="B10013">
        <v>8</v>
      </c>
      <c r="C10013" t="s">
        <v>307</v>
      </c>
      <c r="D10013" t="s">
        <v>224</v>
      </c>
      <c r="E10013" t="s">
        <v>222</v>
      </c>
      <c r="F10013">
        <v>2867.83</v>
      </c>
      <c r="G10013" s="12">
        <v>8.14E-2</v>
      </c>
      <c r="H10013" s="12">
        <v>8.14E-2</v>
      </c>
      <c r="I10013" t="s">
        <v>253</v>
      </c>
      <c r="J10013" s="10">
        <v>45647.175000000003</v>
      </c>
    </row>
    <row r="10015" spans="1:10" x14ac:dyDescent="0.35">
      <c r="A10015" t="s">
        <v>251</v>
      </c>
      <c r="B10015">
        <v>9</v>
      </c>
      <c r="C10015" t="s">
        <v>308</v>
      </c>
      <c r="D10015" t="s">
        <v>221</v>
      </c>
      <c r="E10015" t="s">
        <v>222</v>
      </c>
      <c r="F10015">
        <v>0</v>
      </c>
      <c r="G10015">
        <v>0</v>
      </c>
      <c r="H10015">
        <v>0</v>
      </c>
      <c r="J10015" s="11">
        <v>0</v>
      </c>
    </row>
    <row r="10017" spans="1:10" x14ac:dyDescent="0.35">
      <c r="A10017" t="s">
        <v>251</v>
      </c>
      <c r="B10017">
        <v>10</v>
      </c>
      <c r="C10017" t="s">
        <v>308</v>
      </c>
      <c r="D10017" t="s">
        <v>224</v>
      </c>
      <c r="E10017" t="s">
        <v>222</v>
      </c>
      <c r="F10017">
        <v>2448.2399999999998</v>
      </c>
      <c r="G10017" s="12">
        <v>6.9500000000000006E-2</v>
      </c>
      <c r="H10017" s="12">
        <v>6.9500000000000006E-2</v>
      </c>
      <c r="I10017" t="s">
        <v>253</v>
      </c>
      <c r="J10017" s="10">
        <v>45647.166666666664</v>
      </c>
    </row>
    <row r="10019" spans="1:10" x14ac:dyDescent="0.35">
      <c r="A10019" t="s">
        <v>251</v>
      </c>
      <c r="B10019">
        <v>11</v>
      </c>
      <c r="C10019" t="s">
        <v>309</v>
      </c>
      <c r="D10019" t="s">
        <v>221</v>
      </c>
      <c r="E10019" t="s">
        <v>222</v>
      </c>
      <c r="F10019">
        <v>0</v>
      </c>
      <c r="G10019">
        <v>0</v>
      </c>
      <c r="H10019">
        <v>0</v>
      </c>
      <c r="J10019" s="11">
        <v>0</v>
      </c>
    </row>
    <row r="10021" spans="1:10" x14ac:dyDescent="0.35">
      <c r="A10021" t="s">
        <v>251</v>
      </c>
      <c r="B10021">
        <v>12</v>
      </c>
      <c r="C10021" t="s">
        <v>309</v>
      </c>
      <c r="D10021" t="s">
        <v>224</v>
      </c>
      <c r="E10021" t="s">
        <v>222</v>
      </c>
      <c r="F10021">
        <v>3883.11</v>
      </c>
      <c r="G10021">
        <v>0.11017</v>
      </c>
      <c r="H10021">
        <v>0.11017</v>
      </c>
      <c r="I10021" t="s">
        <v>253</v>
      </c>
      <c r="J10021" s="10">
        <v>45647.17083333333</v>
      </c>
    </row>
    <row r="10023" spans="1:10" x14ac:dyDescent="0.35">
      <c r="A10023" t="s">
        <v>251</v>
      </c>
      <c r="B10023">
        <v>13</v>
      </c>
      <c r="C10023" t="s">
        <v>310</v>
      </c>
      <c r="D10023" t="s">
        <v>221</v>
      </c>
      <c r="E10023" t="s">
        <v>222</v>
      </c>
      <c r="F10023">
        <v>0</v>
      </c>
      <c r="G10023">
        <v>0</v>
      </c>
      <c r="H10023">
        <v>0</v>
      </c>
      <c r="J10023" s="11">
        <v>0</v>
      </c>
    </row>
    <row r="10025" spans="1:10" x14ac:dyDescent="0.35">
      <c r="A10025" t="s">
        <v>251</v>
      </c>
      <c r="B10025">
        <v>14</v>
      </c>
      <c r="C10025" t="s">
        <v>310</v>
      </c>
      <c r="D10025" t="s">
        <v>224</v>
      </c>
      <c r="E10025" t="s">
        <v>222</v>
      </c>
      <c r="F10025">
        <v>2426.9899999999998</v>
      </c>
      <c r="G10025" s="12">
        <v>6.8900000000000003E-2</v>
      </c>
      <c r="H10025" s="12">
        <v>6.8900000000000003E-2</v>
      </c>
      <c r="I10025" t="s">
        <v>253</v>
      </c>
      <c r="J10025" s="10">
        <v>45647.166666666664</v>
      </c>
    </row>
    <row r="10027" spans="1:10" x14ac:dyDescent="0.35">
      <c r="A10027" t="s">
        <v>251</v>
      </c>
      <c r="B10027">
        <v>15</v>
      </c>
      <c r="C10027" t="s">
        <v>311</v>
      </c>
      <c r="D10027" t="s">
        <v>221</v>
      </c>
      <c r="E10027" t="s">
        <v>222</v>
      </c>
      <c r="F10027">
        <v>0</v>
      </c>
      <c r="G10027">
        <v>0</v>
      </c>
      <c r="H10027">
        <v>0</v>
      </c>
      <c r="J10027" s="11">
        <v>0</v>
      </c>
    </row>
    <row r="10029" spans="1:10" x14ac:dyDescent="0.35">
      <c r="A10029" t="s">
        <v>251</v>
      </c>
      <c r="B10029">
        <v>16</v>
      </c>
      <c r="C10029" t="s">
        <v>311</v>
      </c>
      <c r="D10029" t="s">
        <v>224</v>
      </c>
      <c r="E10029" t="s">
        <v>222</v>
      </c>
      <c r="F10029">
        <v>3884.11</v>
      </c>
      <c r="G10029">
        <v>0.11019</v>
      </c>
      <c r="H10029">
        <v>0.11019</v>
      </c>
      <c r="I10029" t="s">
        <v>253</v>
      </c>
      <c r="J10029" s="10">
        <v>45647.17083333333</v>
      </c>
    </row>
    <row r="10031" spans="1:10" x14ac:dyDescent="0.35">
      <c r="A10031" t="s">
        <v>251</v>
      </c>
      <c r="B10031">
        <v>17</v>
      </c>
      <c r="C10031" t="s">
        <v>312</v>
      </c>
      <c r="D10031" t="s">
        <v>221</v>
      </c>
      <c r="E10031" t="s">
        <v>222</v>
      </c>
      <c r="F10031">
        <v>0</v>
      </c>
      <c r="G10031">
        <v>0</v>
      </c>
      <c r="H10031">
        <v>0</v>
      </c>
      <c r="J10031" s="11">
        <v>0</v>
      </c>
    </row>
    <row r="10033" spans="1:10" x14ac:dyDescent="0.35">
      <c r="A10033" t="s">
        <v>251</v>
      </c>
      <c r="B10033">
        <v>18</v>
      </c>
      <c r="C10033" t="s">
        <v>312</v>
      </c>
      <c r="D10033" t="s">
        <v>224</v>
      </c>
      <c r="E10033" t="s">
        <v>222</v>
      </c>
      <c r="F10033">
        <v>1615.02</v>
      </c>
      <c r="G10033" s="12">
        <v>4.58E-2</v>
      </c>
      <c r="H10033" s="12">
        <v>4.58E-2</v>
      </c>
      <c r="I10033" t="s">
        <v>253</v>
      </c>
      <c r="J10033" s="10">
        <v>45647.166666666664</v>
      </c>
    </row>
    <row r="10035" spans="1:10" x14ac:dyDescent="0.35">
      <c r="A10035" t="s">
        <v>251</v>
      </c>
      <c r="B10035">
        <v>19</v>
      </c>
      <c r="C10035" t="s">
        <v>313</v>
      </c>
      <c r="D10035" t="s">
        <v>221</v>
      </c>
      <c r="E10035" t="s">
        <v>222</v>
      </c>
      <c r="F10035">
        <v>0</v>
      </c>
      <c r="G10035">
        <v>0</v>
      </c>
      <c r="H10035">
        <v>0</v>
      </c>
      <c r="J10035" s="11">
        <v>0</v>
      </c>
    </row>
    <row r="10037" spans="1:10" x14ac:dyDescent="0.35">
      <c r="A10037" t="s">
        <v>251</v>
      </c>
      <c r="B10037">
        <v>20</v>
      </c>
      <c r="C10037" t="s">
        <v>313</v>
      </c>
      <c r="D10037" t="s">
        <v>224</v>
      </c>
      <c r="E10037" t="s">
        <v>222</v>
      </c>
      <c r="F10037">
        <v>2881.05</v>
      </c>
      <c r="G10037" s="12">
        <v>8.1699999999999995E-2</v>
      </c>
      <c r="H10037" s="12">
        <v>8.1699999999999995E-2</v>
      </c>
      <c r="I10037" t="s">
        <v>253</v>
      </c>
      <c r="J10037" s="10">
        <v>45647.175000000003</v>
      </c>
    </row>
    <row r="10039" spans="1:10" x14ac:dyDescent="0.35">
      <c r="A10039" t="s">
        <v>251</v>
      </c>
      <c r="B10039">
        <v>21</v>
      </c>
      <c r="C10039" t="s">
        <v>314</v>
      </c>
      <c r="D10039" t="s">
        <v>221</v>
      </c>
      <c r="E10039" t="s">
        <v>222</v>
      </c>
      <c r="F10039">
        <v>0</v>
      </c>
      <c r="G10039">
        <v>0</v>
      </c>
      <c r="H10039">
        <v>0</v>
      </c>
      <c r="J10039" s="11">
        <v>0</v>
      </c>
    </row>
    <row r="10041" spans="1:10" x14ac:dyDescent="0.35">
      <c r="A10041" t="s">
        <v>251</v>
      </c>
      <c r="B10041">
        <v>22</v>
      </c>
      <c r="C10041" t="s">
        <v>314</v>
      </c>
      <c r="D10041" t="s">
        <v>224</v>
      </c>
      <c r="E10041" t="s">
        <v>222</v>
      </c>
      <c r="F10041">
        <v>2461.6799999999998</v>
      </c>
      <c r="G10041" s="12">
        <v>6.9800000000000001E-2</v>
      </c>
      <c r="H10041" s="12">
        <v>6.9800000000000001E-2</v>
      </c>
      <c r="I10041" t="s">
        <v>253</v>
      </c>
      <c r="J10041" s="10">
        <v>45647.166666666664</v>
      </c>
    </row>
    <row r="10043" spans="1:10" x14ac:dyDescent="0.35">
      <c r="A10043" t="s">
        <v>251</v>
      </c>
      <c r="B10043">
        <v>23</v>
      </c>
      <c r="C10043" t="s">
        <v>315</v>
      </c>
      <c r="D10043" t="s">
        <v>221</v>
      </c>
      <c r="E10043" t="s">
        <v>222</v>
      </c>
      <c r="F10043">
        <v>0</v>
      </c>
      <c r="G10043">
        <v>0</v>
      </c>
      <c r="H10043">
        <v>0</v>
      </c>
      <c r="J10043" s="11">
        <v>0</v>
      </c>
    </row>
    <row r="10045" spans="1:10" x14ac:dyDescent="0.35">
      <c r="A10045" t="s">
        <v>251</v>
      </c>
      <c r="B10045">
        <v>24</v>
      </c>
      <c r="C10045" t="s">
        <v>315</v>
      </c>
      <c r="D10045" t="s">
        <v>224</v>
      </c>
      <c r="E10045" t="s">
        <v>222</v>
      </c>
      <c r="F10045">
        <v>3893.81</v>
      </c>
      <c r="G10045">
        <v>0.11047</v>
      </c>
      <c r="H10045">
        <v>0.11047</v>
      </c>
      <c r="I10045" t="s">
        <v>253</v>
      </c>
      <c r="J10045" s="10">
        <v>45647.17083333333</v>
      </c>
    </row>
    <row r="10047" spans="1:10" x14ac:dyDescent="0.35">
      <c r="A10047" t="s">
        <v>251</v>
      </c>
      <c r="B10047">
        <v>25</v>
      </c>
      <c r="C10047" t="s">
        <v>316</v>
      </c>
      <c r="D10047" t="s">
        <v>221</v>
      </c>
      <c r="E10047" t="s">
        <v>222</v>
      </c>
      <c r="F10047">
        <v>0</v>
      </c>
      <c r="G10047">
        <v>0</v>
      </c>
      <c r="H10047">
        <v>0</v>
      </c>
      <c r="J10047" s="11">
        <v>0</v>
      </c>
    </row>
    <row r="10049" spans="1:10" x14ac:dyDescent="0.35">
      <c r="A10049" t="s">
        <v>251</v>
      </c>
      <c r="B10049">
        <v>26</v>
      </c>
      <c r="C10049" t="s">
        <v>316</v>
      </c>
      <c r="D10049" t="s">
        <v>224</v>
      </c>
      <c r="E10049" t="s">
        <v>222</v>
      </c>
      <c r="F10049">
        <v>2425.5300000000002</v>
      </c>
      <c r="G10049" s="12">
        <v>6.88E-2</v>
      </c>
      <c r="H10049" s="12">
        <v>6.88E-2</v>
      </c>
      <c r="I10049" t="s">
        <v>253</v>
      </c>
      <c r="J10049" s="10">
        <v>45647.166666666664</v>
      </c>
    </row>
    <row r="10051" spans="1:10" x14ac:dyDescent="0.35">
      <c r="A10051" t="s">
        <v>251</v>
      </c>
      <c r="B10051">
        <v>27</v>
      </c>
      <c r="C10051" t="s">
        <v>317</v>
      </c>
      <c r="D10051" t="s">
        <v>221</v>
      </c>
      <c r="E10051" t="s">
        <v>222</v>
      </c>
      <c r="F10051">
        <v>0</v>
      </c>
      <c r="G10051">
        <v>0</v>
      </c>
      <c r="H10051">
        <v>0</v>
      </c>
      <c r="J10051" s="11">
        <v>0</v>
      </c>
    </row>
    <row r="10053" spans="1:10" x14ac:dyDescent="0.35">
      <c r="A10053" t="s">
        <v>251</v>
      </c>
      <c r="B10053">
        <v>28</v>
      </c>
      <c r="C10053" t="s">
        <v>317</v>
      </c>
      <c r="D10053" t="s">
        <v>224</v>
      </c>
      <c r="E10053" t="s">
        <v>222</v>
      </c>
      <c r="F10053">
        <v>3882.4</v>
      </c>
      <c r="G10053">
        <v>0.11015</v>
      </c>
      <c r="H10053">
        <v>0.11015</v>
      </c>
      <c r="I10053" t="s">
        <v>253</v>
      </c>
      <c r="J10053" s="10">
        <v>45647.17083333333</v>
      </c>
    </row>
    <row r="10055" spans="1:10" x14ac:dyDescent="0.35">
      <c r="A10055" t="s">
        <v>251</v>
      </c>
      <c r="B10055">
        <v>29</v>
      </c>
      <c r="C10055" t="s">
        <v>318</v>
      </c>
      <c r="D10055" t="s">
        <v>221</v>
      </c>
      <c r="E10055" t="s">
        <v>222</v>
      </c>
      <c r="F10055">
        <v>0</v>
      </c>
      <c r="G10055">
        <v>0</v>
      </c>
      <c r="H10055">
        <v>0</v>
      </c>
      <c r="J10055" s="11">
        <v>0</v>
      </c>
    </row>
    <row r="10057" spans="1:10" x14ac:dyDescent="0.35">
      <c r="A10057" t="s">
        <v>251</v>
      </c>
      <c r="B10057">
        <v>30</v>
      </c>
      <c r="C10057" t="s">
        <v>318</v>
      </c>
      <c r="D10057" t="s">
        <v>224</v>
      </c>
      <c r="E10057" t="s">
        <v>222</v>
      </c>
      <c r="F10057">
        <v>1601.7</v>
      </c>
      <c r="G10057" s="12">
        <v>4.5400000000000003E-2</v>
      </c>
      <c r="H10057" s="12">
        <v>4.5400000000000003E-2</v>
      </c>
      <c r="I10057" t="s">
        <v>253</v>
      </c>
      <c r="J10057" s="10">
        <v>45647.166666666664</v>
      </c>
    </row>
    <row r="10059" spans="1:10" x14ac:dyDescent="0.35">
      <c r="A10059" t="s">
        <v>251</v>
      </c>
      <c r="B10059">
        <v>31</v>
      </c>
      <c r="C10059" t="s">
        <v>319</v>
      </c>
      <c r="D10059" t="s">
        <v>221</v>
      </c>
      <c r="E10059" t="s">
        <v>222</v>
      </c>
      <c r="F10059">
        <v>0</v>
      </c>
      <c r="G10059">
        <v>0</v>
      </c>
      <c r="H10059">
        <v>0</v>
      </c>
      <c r="J10059" s="11">
        <v>0</v>
      </c>
    </row>
    <row r="10061" spans="1:10" x14ac:dyDescent="0.35">
      <c r="A10061" t="s">
        <v>251</v>
      </c>
      <c r="B10061">
        <v>32</v>
      </c>
      <c r="C10061" t="s">
        <v>319</v>
      </c>
      <c r="D10061" t="s">
        <v>224</v>
      </c>
      <c r="E10061" t="s">
        <v>222</v>
      </c>
      <c r="F10061">
        <v>2867.8</v>
      </c>
      <c r="G10061" s="12">
        <v>8.14E-2</v>
      </c>
      <c r="H10061" s="12">
        <v>8.14E-2</v>
      </c>
      <c r="I10061" t="s">
        <v>253</v>
      </c>
      <c r="J10061" s="10">
        <v>45647.175000000003</v>
      </c>
    </row>
    <row r="10063" spans="1:10" x14ac:dyDescent="0.35">
      <c r="A10063" t="s">
        <v>251</v>
      </c>
      <c r="B10063">
        <v>33</v>
      </c>
      <c r="C10063" t="s">
        <v>320</v>
      </c>
      <c r="D10063" t="s">
        <v>221</v>
      </c>
      <c r="E10063" t="s">
        <v>222</v>
      </c>
      <c r="F10063">
        <v>0</v>
      </c>
      <c r="G10063">
        <v>0</v>
      </c>
      <c r="H10063">
        <v>0</v>
      </c>
      <c r="J10063" s="11">
        <v>0</v>
      </c>
    </row>
    <row r="10065" spans="1:10" x14ac:dyDescent="0.35">
      <c r="A10065" t="s">
        <v>251</v>
      </c>
      <c r="B10065">
        <v>34</v>
      </c>
      <c r="C10065" t="s">
        <v>320</v>
      </c>
      <c r="D10065" t="s">
        <v>224</v>
      </c>
      <c r="E10065" t="s">
        <v>222</v>
      </c>
      <c r="F10065">
        <v>2436.0100000000002</v>
      </c>
      <c r="G10065" s="12">
        <v>6.9099999999999995E-2</v>
      </c>
      <c r="H10065" s="12">
        <v>6.9099999999999995E-2</v>
      </c>
      <c r="I10065" t="s">
        <v>253</v>
      </c>
      <c r="J10065" s="10">
        <v>45647.166666666664</v>
      </c>
    </row>
    <row r="10067" spans="1:10" x14ac:dyDescent="0.35">
      <c r="A10067" t="s">
        <v>251</v>
      </c>
      <c r="B10067">
        <v>35</v>
      </c>
      <c r="C10067" t="s">
        <v>321</v>
      </c>
      <c r="D10067" t="s">
        <v>221</v>
      </c>
      <c r="E10067" t="s">
        <v>222</v>
      </c>
      <c r="F10067">
        <v>0</v>
      </c>
      <c r="G10067">
        <v>0</v>
      </c>
      <c r="H10067">
        <v>0</v>
      </c>
      <c r="J10067" s="11">
        <v>0</v>
      </c>
    </row>
    <row r="10069" spans="1:10" x14ac:dyDescent="0.35">
      <c r="A10069" t="s">
        <v>251</v>
      </c>
      <c r="B10069">
        <v>36</v>
      </c>
      <c r="C10069" t="s">
        <v>321</v>
      </c>
      <c r="D10069" t="s">
        <v>224</v>
      </c>
      <c r="E10069" t="s">
        <v>222</v>
      </c>
      <c r="F10069">
        <v>3869.42</v>
      </c>
      <c r="G10069">
        <v>0.10978</v>
      </c>
      <c r="H10069">
        <v>0.10978</v>
      </c>
      <c r="I10069" t="s">
        <v>253</v>
      </c>
      <c r="J10069" s="10">
        <v>45647.17083333333</v>
      </c>
    </row>
    <row r="10071" spans="1:10" x14ac:dyDescent="0.35">
      <c r="A10071" t="s">
        <v>251</v>
      </c>
      <c r="B10071">
        <v>37</v>
      </c>
      <c r="C10071" t="s">
        <v>322</v>
      </c>
      <c r="D10071" t="s">
        <v>221</v>
      </c>
      <c r="E10071" t="s">
        <v>222</v>
      </c>
      <c r="F10071">
        <v>0</v>
      </c>
      <c r="G10071">
        <v>0</v>
      </c>
      <c r="H10071">
        <v>0</v>
      </c>
      <c r="J10071" s="11">
        <v>0</v>
      </c>
    </row>
    <row r="10073" spans="1:10" x14ac:dyDescent="0.35">
      <c r="A10073" t="s">
        <v>251</v>
      </c>
      <c r="B10073">
        <v>38</v>
      </c>
      <c r="C10073" t="s">
        <v>322</v>
      </c>
      <c r="D10073" t="s">
        <v>224</v>
      </c>
      <c r="E10073" t="s">
        <v>222</v>
      </c>
      <c r="F10073">
        <v>2449.48</v>
      </c>
      <c r="G10073" s="12">
        <v>6.9500000000000006E-2</v>
      </c>
      <c r="H10073" s="12">
        <v>6.9500000000000006E-2</v>
      </c>
      <c r="I10073" t="s">
        <v>253</v>
      </c>
      <c r="J10073" s="10">
        <v>45647.166666666664</v>
      </c>
    </row>
    <row r="10075" spans="1:10" x14ac:dyDescent="0.35">
      <c r="A10075" t="s">
        <v>251</v>
      </c>
      <c r="B10075">
        <v>39</v>
      </c>
      <c r="C10075" t="s">
        <v>323</v>
      </c>
      <c r="D10075" t="s">
        <v>221</v>
      </c>
      <c r="E10075" t="s">
        <v>222</v>
      </c>
      <c r="F10075">
        <v>0</v>
      </c>
      <c r="G10075">
        <v>0</v>
      </c>
      <c r="H10075">
        <v>0</v>
      </c>
      <c r="J10075" s="11">
        <v>0</v>
      </c>
    </row>
    <row r="10077" spans="1:10" x14ac:dyDescent="0.35">
      <c r="A10077" t="s">
        <v>251</v>
      </c>
      <c r="B10077">
        <v>40</v>
      </c>
      <c r="C10077" t="s">
        <v>323</v>
      </c>
      <c r="D10077" t="s">
        <v>224</v>
      </c>
      <c r="E10077" t="s">
        <v>222</v>
      </c>
      <c r="F10077">
        <v>3884.74</v>
      </c>
      <c r="G10077">
        <v>0.11021</v>
      </c>
      <c r="H10077">
        <v>0.11021</v>
      </c>
      <c r="I10077" t="s">
        <v>253</v>
      </c>
      <c r="J10077" s="10">
        <v>45647.17083333333</v>
      </c>
    </row>
    <row r="10079" spans="1:10" x14ac:dyDescent="0.35">
      <c r="A10079" t="s">
        <v>251</v>
      </c>
      <c r="B10079">
        <v>41</v>
      </c>
      <c r="C10079" t="s">
        <v>324</v>
      </c>
      <c r="D10079" t="s">
        <v>221</v>
      </c>
      <c r="E10079" t="s">
        <v>222</v>
      </c>
      <c r="F10079">
        <v>0</v>
      </c>
      <c r="G10079">
        <v>0</v>
      </c>
      <c r="H10079">
        <v>0</v>
      </c>
      <c r="J10079" s="11">
        <v>0</v>
      </c>
    </row>
    <row r="10081" spans="1:10" x14ac:dyDescent="0.35">
      <c r="A10081" t="s">
        <v>251</v>
      </c>
      <c r="B10081">
        <v>42</v>
      </c>
      <c r="C10081" t="s">
        <v>324</v>
      </c>
      <c r="D10081" t="s">
        <v>224</v>
      </c>
      <c r="E10081" t="s">
        <v>222</v>
      </c>
      <c r="F10081">
        <v>1615.03</v>
      </c>
      <c r="G10081" s="12">
        <v>4.58E-2</v>
      </c>
      <c r="H10081" s="12">
        <v>4.58E-2</v>
      </c>
      <c r="I10081" t="s">
        <v>253</v>
      </c>
      <c r="J10081" s="10">
        <v>45647.166666666664</v>
      </c>
    </row>
    <row r="10083" spans="1:10" x14ac:dyDescent="0.35">
      <c r="A10083" t="s">
        <v>251</v>
      </c>
      <c r="B10083">
        <v>43</v>
      </c>
      <c r="C10083" t="s">
        <v>325</v>
      </c>
      <c r="D10083" t="s">
        <v>221</v>
      </c>
      <c r="E10083" t="s">
        <v>222</v>
      </c>
      <c r="F10083">
        <v>0</v>
      </c>
      <c r="G10083">
        <v>0</v>
      </c>
      <c r="H10083">
        <v>0</v>
      </c>
      <c r="J10083" s="11">
        <v>0</v>
      </c>
    </row>
    <row r="10085" spans="1:10" x14ac:dyDescent="0.35">
      <c r="A10085" t="s">
        <v>251</v>
      </c>
      <c r="B10085">
        <v>44</v>
      </c>
      <c r="C10085" t="s">
        <v>325</v>
      </c>
      <c r="D10085" t="s">
        <v>224</v>
      </c>
      <c r="E10085" t="s">
        <v>222</v>
      </c>
      <c r="F10085">
        <v>2881.13</v>
      </c>
      <c r="G10085" s="12">
        <v>8.1699999999999995E-2</v>
      </c>
      <c r="H10085" s="12">
        <v>8.1699999999999995E-2</v>
      </c>
      <c r="I10085" t="s">
        <v>253</v>
      </c>
      <c r="J10085" s="10">
        <v>45647.175000000003</v>
      </c>
    </row>
    <row r="10087" spans="1:10" x14ac:dyDescent="0.35">
      <c r="A10087" t="s">
        <v>251</v>
      </c>
      <c r="B10087">
        <v>45</v>
      </c>
      <c r="C10087" t="s">
        <v>326</v>
      </c>
      <c r="D10087" t="s">
        <v>221</v>
      </c>
      <c r="E10087" t="s">
        <v>222</v>
      </c>
      <c r="F10087">
        <v>0</v>
      </c>
      <c r="G10087">
        <v>0</v>
      </c>
      <c r="H10087">
        <v>0</v>
      </c>
      <c r="J10087" s="11">
        <v>0</v>
      </c>
    </row>
    <row r="10089" spans="1:10" x14ac:dyDescent="0.35">
      <c r="A10089" t="s">
        <v>251</v>
      </c>
      <c r="B10089">
        <v>46</v>
      </c>
      <c r="C10089" t="s">
        <v>326</v>
      </c>
      <c r="D10089" t="s">
        <v>224</v>
      </c>
      <c r="E10089" t="s">
        <v>222</v>
      </c>
      <c r="F10089">
        <v>2439.04</v>
      </c>
      <c r="G10089" s="12">
        <v>6.9199999999999998E-2</v>
      </c>
      <c r="H10089" s="12">
        <v>6.9199999999999998E-2</v>
      </c>
      <c r="I10089" t="s">
        <v>253</v>
      </c>
      <c r="J10089" s="10">
        <v>45647.166666666664</v>
      </c>
    </row>
    <row r="10091" spans="1:10" x14ac:dyDescent="0.35">
      <c r="A10091" t="s">
        <v>251</v>
      </c>
      <c r="B10091">
        <v>47</v>
      </c>
      <c r="C10091" t="s">
        <v>327</v>
      </c>
      <c r="D10091" t="s">
        <v>221</v>
      </c>
      <c r="E10091" t="s">
        <v>222</v>
      </c>
      <c r="F10091">
        <v>0</v>
      </c>
      <c r="G10091">
        <v>0</v>
      </c>
      <c r="H10091">
        <v>0</v>
      </c>
      <c r="J10091" s="11">
        <v>0</v>
      </c>
    </row>
    <row r="10093" spans="1:10" x14ac:dyDescent="0.35">
      <c r="A10093" t="s">
        <v>251</v>
      </c>
      <c r="B10093">
        <v>48</v>
      </c>
      <c r="C10093" t="s">
        <v>327</v>
      </c>
      <c r="D10093" t="s">
        <v>224</v>
      </c>
      <c r="E10093" t="s">
        <v>222</v>
      </c>
      <c r="F10093">
        <v>3895.53</v>
      </c>
      <c r="G10093">
        <v>0.11051999999999999</v>
      </c>
      <c r="H10093">
        <v>0.11051999999999999</v>
      </c>
      <c r="I10093" t="s">
        <v>253</v>
      </c>
      <c r="J10093" s="10">
        <v>45647.17083333333</v>
      </c>
    </row>
    <row r="10095" spans="1:10" x14ac:dyDescent="0.35">
      <c r="A10095" t="s">
        <v>254</v>
      </c>
      <c r="B10095">
        <v>1</v>
      </c>
      <c r="C10095" t="s">
        <v>304</v>
      </c>
      <c r="D10095" t="s">
        <v>221</v>
      </c>
      <c r="E10095" t="s">
        <v>222</v>
      </c>
      <c r="F10095">
        <v>0</v>
      </c>
      <c r="G10095">
        <v>0</v>
      </c>
      <c r="H10095">
        <v>0</v>
      </c>
      <c r="J10095" s="11">
        <v>0</v>
      </c>
    </row>
    <row r="10097" spans="1:10" x14ac:dyDescent="0.35">
      <c r="A10097" t="s">
        <v>254</v>
      </c>
      <c r="B10097">
        <v>2</v>
      </c>
      <c r="C10097" t="s">
        <v>304</v>
      </c>
      <c r="D10097" t="s">
        <v>224</v>
      </c>
      <c r="E10097" t="s">
        <v>222</v>
      </c>
      <c r="F10097">
        <v>3002.27</v>
      </c>
      <c r="G10097" s="12">
        <v>8.2100000000000006E-2</v>
      </c>
      <c r="H10097" s="12">
        <v>8.2100000000000006E-2</v>
      </c>
      <c r="I10097" t="s">
        <v>256</v>
      </c>
      <c r="J10097" s="10">
        <v>45647.341666666667</v>
      </c>
    </row>
    <row r="10099" spans="1:10" x14ac:dyDescent="0.35">
      <c r="A10099" t="s">
        <v>254</v>
      </c>
      <c r="B10099">
        <v>3</v>
      </c>
      <c r="C10099" t="s">
        <v>305</v>
      </c>
      <c r="D10099" t="s">
        <v>221</v>
      </c>
      <c r="E10099" t="s">
        <v>222</v>
      </c>
      <c r="F10099">
        <v>0</v>
      </c>
      <c r="G10099">
        <v>0</v>
      </c>
      <c r="H10099">
        <v>0</v>
      </c>
      <c r="J10099" s="11">
        <v>0</v>
      </c>
    </row>
    <row r="10101" spans="1:10" x14ac:dyDescent="0.35">
      <c r="A10101" t="s">
        <v>254</v>
      </c>
      <c r="B10101">
        <v>4</v>
      </c>
      <c r="C10101" t="s">
        <v>305</v>
      </c>
      <c r="D10101" t="s">
        <v>224</v>
      </c>
      <c r="E10101" t="s">
        <v>222</v>
      </c>
      <c r="F10101">
        <v>4686.91</v>
      </c>
      <c r="G10101">
        <v>0.12820000000000001</v>
      </c>
      <c r="H10101">
        <v>0.12820000000000001</v>
      </c>
      <c r="I10101" t="s">
        <v>256</v>
      </c>
      <c r="J10101" s="10">
        <v>45647.333333333336</v>
      </c>
    </row>
    <row r="10103" spans="1:10" x14ac:dyDescent="0.35">
      <c r="A10103" t="s">
        <v>254</v>
      </c>
      <c r="B10103">
        <v>5</v>
      </c>
      <c r="C10103" t="s">
        <v>306</v>
      </c>
      <c r="D10103" t="s">
        <v>221</v>
      </c>
      <c r="E10103" t="s">
        <v>222</v>
      </c>
      <c r="F10103">
        <v>0</v>
      </c>
      <c r="G10103">
        <v>0</v>
      </c>
      <c r="H10103">
        <v>0</v>
      </c>
      <c r="J10103" s="11">
        <v>0</v>
      </c>
    </row>
    <row r="10105" spans="1:10" x14ac:dyDescent="0.35">
      <c r="A10105" t="s">
        <v>254</v>
      </c>
      <c r="B10105">
        <v>6</v>
      </c>
      <c r="C10105" t="s">
        <v>306</v>
      </c>
      <c r="D10105" t="s">
        <v>224</v>
      </c>
      <c r="E10105" t="s">
        <v>222</v>
      </c>
      <c r="F10105">
        <v>2009.32</v>
      </c>
      <c r="G10105" s="12">
        <v>5.4800000000000001E-2</v>
      </c>
      <c r="H10105" s="12">
        <v>5.4800000000000001E-2</v>
      </c>
      <c r="I10105" t="s">
        <v>256</v>
      </c>
      <c r="J10105" s="10">
        <v>45647.341666666667</v>
      </c>
    </row>
    <row r="10107" spans="1:10" x14ac:dyDescent="0.35">
      <c r="A10107" t="s">
        <v>254</v>
      </c>
      <c r="B10107">
        <v>7</v>
      </c>
      <c r="C10107" t="s">
        <v>307</v>
      </c>
      <c r="D10107" t="s">
        <v>221</v>
      </c>
      <c r="E10107" t="s">
        <v>222</v>
      </c>
      <c r="F10107">
        <v>0</v>
      </c>
      <c r="G10107">
        <v>0</v>
      </c>
      <c r="H10107">
        <v>0</v>
      </c>
      <c r="J10107" s="11">
        <v>0</v>
      </c>
    </row>
    <row r="10109" spans="1:10" x14ac:dyDescent="0.35">
      <c r="A10109" t="s">
        <v>254</v>
      </c>
      <c r="B10109">
        <v>8</v>
      </c>
      <c r="C10109" t="s">
        <v>307</v>
      </c>
      <c r="D10109" t="s">
        <v>224</v>
      </c>
      <c r="E10109" t="s">
        <v>222</v>
      </c>
      <c r="F10109">
        <v>3536.72</v>
      </c>
      <c r="G10109" s="12">
        <v>9.6799999999999997E-2</v>
      </c>
      <c r="H10109" s="12">
        <v>9.6799999999999997E-2</v>
      </c>
      <c r="I10109" t="s">
        <v>256</v>
      </c>
      <c r="J10109" s="10">
        <v>45647.333333333336</v>
      </c>
    </row>
    <row r="10111" spans="1:10" x14ac:dyDescent="0.35">
      <c r="A10111" t="s">
        <v>254</v>
      </c>
      <c r="B10111">
        <v>9</v>
      </c>
      <c r="C10111" t="s">
        <v>308</v>
      </c>
      <c r="D10111" t="s">
        <v>221</v>
      </c>
      <c r="E10111" t="s">
        <v>222</v>
      </c>
      <c r="F10111">
        <v>0</v>
      </c>
      <c r="G10111">
        <v>0</v>
      </c>
      <c r="H10111">
        <v>0</v>
      </c>
      <c r="J10111" s="11">
        <v>0</v>
      </c>
    </row>
    <row r="10113" spans="1:10" x14ac:dyDescent="0.35">
      <c r="A10113" t="s">
        <v>254</v>
      </c>
      <c r="B10113">
        <v>10</v>
      </c>
      <c r="C10113" t="s">
        <v>308</v>
      </c>
      <c r="D10113" t="s">
        <v>224</v>
      </c>
      <c r="E10113" t="s">
        <v>222</v>
      </c>
      <c r="F10113">
        <v>2982.97</v>
      </c>
      <c r="G10113" s="12">
        <v>8.1500000000000003E-2</v>
      </c>
      <c r="H10113" s="12">
        <v>8.1500000000000003E-2</v>
      </c>
      <c r="I10113" t="s">
        <v>256</v>
      </c>
      <c r="J10113" s="10">
        <v>45647.333333333336</v>
      </c>
    </row>
    <row r="10115" spans="1:10" x14ac:dyDescent="0.35">
      <c r="A10115" t="s">
        <v>254</v>
      </c>
      <c r="B10115">
        <v>11</v>
      </c>
      <c r="C10115" t="s">
        <v>309</v>
      </c>
      <c r="D10115" t="s">
        <v>221</v>
      </c>
      <c r="E10115" t="s">
        <v>222</v>
      </c>
      <c r="F10115">
        <v>0</v>
      </c>
      <c r="G10115">
        <v>0</v>
      </c>
      <c r="H10115">
        <v>0</v>
      </c>
      <c r="J10115" s="11">
        <v>0</v>
      </c>
    </row>
    <row r="10117" spans="1:10" x14ac:dyDescent="0.35">
      <c r="A10117" t="s">
        <v>254</v>
      </c>
      <c r="B10117">
        <v>12</v>
      </c>
      <c r="C10117" t="s">
        <v>309</v>
      </c>
      <c r="D10117" t="s">
        <v>224</v>
      </c>
      <c r="E10117" t="s">
        <v>222</v>
      </c>
      <c r="F10117">
        <v>4699.55</v>
      </c>
      <c r="G10117">
        <v>0.12859999999999999</v>
      </c>
      <c r="H10117">
        <v>0.12859999999999999</v>
      </c>
      <c r="I10117" t="s">
        <v>256</v>
      </c>
      <c r="J10117" s="10">
        <v>45647.333333333336</v>
      </c>
    </row>
    <row r="10119" spans="1:10" x14ac:dyDescent="0.35">
      <c r="A10119" t="s">
        <v>254</v>
      </c>
      <c r="B10119">
        <v>13</v>
      </c>
      <c r="C10119" t="s">
        <v>310</v>
      </c>
      <c r="D10119" t="s">
        <v>221</v>
      </c>
      <c r="E10119" t="s">
        <v>222</v>
      </c>
      <c r="F10119">
        <v>0</v>
      </c>
      <c r="G10119">
        <v>0</v>
      </c>
      <c r="H10119">
        <v>0</v>
      </c>
      <c r="J10119" s="11">
        <v>0</v>
      </c>
    </row>
    <row r="10121" spans="1:10" x14ac:dyDescent="0.35">
      <c r="A10121" t="s">
        <v>254</v>
      </c>
      <c r="B10121">
        <v>14</v>
      </c>
      <c r="C10121" t="s">
        <v>310</v>
      </c>
      <c r="D10121" t="s">
        <v>224</v>
      </c>
      <c r="E10121" t="s">
        <v>222</v>
      </c>
      <c r="F10121">
        <v>2997.27</v>
      </c>
      <c r="G10121" s="12">
        <v>8.2000000000000003E-2</v>
      </c>
      <c r="H10121" s="12">
        <v>8.2000000000000003E-2</v>
      </c>
      <c r="I10121" t="s">
        <v>256</v>
      </c>
      <c r="J10121" s="10">
        <v>45647.341666666667</v>
      </c>
    </row>
    <row r="10123" spans="1:10" x14ac:dyDescent="0.35">
      <c r="A10123" t="s">
        <v>254</v>
      </c>
      <c r="B10123">
        <v>15</v>
      </c>
      <c r="C10123" t="s">
        <v>311</v>
      </c>
      <c r="D10123" t="s">
        <v>221</v>
      </c>
      <c r="E10123" t="s">
        <v>222</v>
      </c>
      <c r="F10123">
        <v>0</v>
      </c>
      <c r="G10123">
        <v>0</v>
      </c>
      <c r="H10123">
        <v>0</v>
      </c>
      <c r="J10123" s="11">
        <v>0</v>
      </c>
    </row>
    <row r="10125" spans="1:10" x14ac:dyDescent="0.35">
      <c r="A10125" t="s">
        <v>254</v>
      </c>
      <c r="B10125">
        <v>16</v>
      </c>
      <c r="C10125" t="s">
        <v>311</v>
      </c>
      <c r="D10125" t="s">
        <v>224</v>
      </c>
      <c r="E10125" t="s">
        <v>222</v>
      </c>
      <c r="F10125">
        <v>4688.6400000000003</v>
      </c>
      <c r="G10125">
        <v>0.12823999999999999</v>
      </c>
      <c r="H10125">
        <v>0.12823999999999999</v>
      </c>
      <c r="I10125" t="s">
        <v>256</v>
      </c>
      <c r="J10125" s="10">
        <v>45647.333333333336</v>
      </c>
    </row>
    <row r="10127" spans="1:10" x14ac:dyDescent="0.35">
      <c r="A10127" t="s">
        <v>254</v>
      </c>
      <c r="B10127">
        <v>17</v>
      </c>
      <c r="C10127" t="s">
        <v>312</v>
      </c>
      <c r="D10127" t="s">
        <v>221</v>
      </c>
      <c r="E10127" t="s">
        <v>222</v>
      </c>
      <c r="F10127">
        <v>0</v>
      </c>
      <c r="G10127">
        <v>0</v>
      </c>
      <c r="H10127">
        <v>0</v>
      </c>
      <c r="J10127" s="11">
        <v>0</v>
      </c>
    </row>
    <row r="10129" spans="1:10" x14ac:dyDescent="0.35">
      <c r="A10129" t="s">
        <v>254</v>
      </c>
      <c r="B10129">
        <v>18</v>
      </c>
      <c r="C10129" t="s">
        <v>312</v>
      </c>
      <c r="D10129" t="s">
        <v>224</v>
      </c>
      <c r="E10129" t="s">
        <v>222</v>
      </c>
      <c r="F10129">
        <v>2004.42</v>
      </c>
      <c r="G10129" s="12">
        <v>5.4699999999999999E-2</v>
      </c>
      <c r="H10129" s="12">
        <v>5.4699999999999999E-2</v>
      </c>
      <c r="I10129" t="s">
        <v>256</v>
      </c>
      <c r="J10129" s="10">
        <v>45647.341666666667</v>
      </c>
    </row>
    <row r="10131" spans="1:10" x14ac:dyDescent="0.35">
      <c r="A10131" t="s">
        <v>254</v>
      </c>
      <c r="B10131">
        <v>19</v>
      </c>
      <c r="C10131" t="s">
        <v>313</v>
      </c>
      <c r="D10131" t="s">
        <v>221</v>
      </c>
      <c r="E10131" t="s">
        <v>222</v>
      </c>
      <c r="F10131">
        <v>0</v>
      </c>
      <c r="G10131">
        <v>0</v>
      </c>
      <c r="H10131">
        <v>0</v>
      </c>
      <c r="J10131" s="11">
        <v>0</v>
      </c>
    </row>
    <row r="10133" spans="1:10" x14ac:dyDescent="0.35">
      <c r="A10133" t="s">
        <v>254</v>
      </c>
      <c r="B10133">
        <v>20</v>
      </c>
      <c r="C10133" t="s">
        <v>313</v>
      </c>
      <c r="D10133" t="s">
        <v>224</v>
      </c>
      <c r="E10133" t="s">
        <v>222</v>
      </c>
      <c r="F10133">
        <v>3538.38</v>
      </c>
      <c r="G10133" s="12">
        <v>9.6799999999999997E-2</v>
      </c>
      <c r="H10133" s="12">
        <v>9.6799999999999997E-2</v>
      </c>
      <c r="I10133" t="s">
        <v>256</v>
      </c>
      <c r="J10133" s="10">
        <v>45647.333333333336</v>
      </c>
    </row>
    <row r="10135" spans="1:10" x14ac:dyDescent="0.35">
      <c r="A10135" t="s">
        <v>254</v>
      </c>
      <c r="B10135">
        <v>21</v>
      </c>
      <c r="C10135" t="s">
        <v>314</v>
      </c>
      <c r="D10135" t="s">
        <v>221</v>
      </c>
      <c r="E10135" t="s">
        <v>222</v>
      </c>
      <c r="F10135">
        <v>0</v>
      </c>
      <c r="G10135">
        <v>0</v>
      </c>
      <c r="H10135">
        <v>0</v>
      </c>
      <c r="J10135" s="11">
        <v>0</v>
      </c>
    </row>
    <row r="10137" spans="1:10" x14ac:dyDescent="0.35">
      <c r="A10137" t="s">
        <v>254</v>
      </c>
      <c r="B10137">
        <v>22</v>
      </c>
      <c r="C10137" t="s">
        <v>314</v>
      </c>
      <c r="D10137" t="s">
        <v>224</v>
      </c>
      <c r="E10137" t="s">
        <v>222</v>
      </c>
      <c r="F10137">
        <v>2978.06</v>
      </c>
      <c r="G10137" s="12">
        <v>8.1299999999999997E-2</v>
      </c>
      <c r="H10137" s="12">
        <v>8.1299999999999997E-2</v>
      </c>
      <c r="I10137" t="s">
        <v>256</v>
      </c>
      <c r="J10137" s="10">
        <v>45647.333333333336</v>
      </c>
    </row>
    <row r="10139" spans="1:10" x14ac:dyDescent="0.35">
      <c r="A10139" t="s">
        <v>254</v>
      </c>
      <c r="B10139">
        <v>23</v>
      </c>
      <c r="C10139" t="s">
        <v>315</v>
      </c>
      <c r="D10139" t="s">
        <v>221</v>
      </c>
      <c r="E10139" t="s">
        <v>222</v>
      </c>
      <c r="F10139">
        <v>0</v>
      </c>
      <c r="G10139">
        <v>0</v>
      </c>
      <c r="H10139">
        <v>0</v>
      </c>
      <c r="J10139" s="11">
        <v>0</v>
      </c>
    </row>
    <row r="10141" spans="1:10" x14ac:dyDescent="0.35">
      <c r="A10141" t="s">
        <v>254</v>
      </c>
      <c r="B10141">
        <v>24</v>
      </c>
      <c r="C10141" t="s">
        <v>315</v>
      </c>
      <c r="D10141" t="s">
        <v>224</v>
      </c>
      <c r="E10141" t="s">
        <v>222</v>
      </c>
      <c r="F10141">
        <v>4698.96</v>
      </c>
      <c r="G10141">
        <v>0.12858</v>
      </c>
      <c r="H10141">
        <v>0.12858</v>
      </c>
      <c r="I10141" t="s">
        <v>256</v>
      </c>
      <c r="J10141" s="10">
        <v>45647.333333333336</v>
      </c>
    </row>
    <row r="10143" spans="1:10" x14ac:dyDescent="0.35">
      <c r="A10143" t="s">
        <v>254</v>
      </c>
      <c r="B10143">
        <v>25</v>
      </c>
      <c r="C10143" t="s">
        <v>316</v>
      </c>
      <c r="D10143" t="s">
        <v>221</v>
      </c>
      <c r="E10143" t="s">
        <v>222</v>
      </c>
      <c r="F10143">
        <v>0</v>
      </c>
      <c r="G10143">
        <v>0</v>
      </c>
      <c r="H10143">
        <v>0</v>
      </c>
      <c r="J10143" s="11">
        <v>0</v>
      </c>
    </row>
    <row r="10145" spans="1:10" x14ac:dyDescent="0.35">
      <c r="A10145" t="s">
        <v>254</v>
      </c>
      <c r="B10145">
        <v>26</v>
      </c>
      <c r="C10145" t="s">
        <v>316</v>
      </c>
      <c r="D10145" t="s">
        <v>224</v>
      </c>
      <c r="E10145" t="s">
        <v>222</v>
      </c>
      <c r="F10145">
        <v>2998.07</v>
      </c>
      <c r="G10145" s="12">
        <v>8.2000000000000003E-2</v>
      </c>
      <c r="H10145" s="12">
        <v>8.2000000000000003E-2</v>
      </c>
      <c r="I10145" t="s">
        <v>256</v>
      </c>
      <c r="J10145" s="10">
        <v>45647.341666666667</v>
      </c>
    </row>
    <row r="10147" spans="1:10" x14ac:dyDescent="0.35">
      <c r="A10147" t="s">
        <v>254</v>
      </c>
      <c r="B10147">
        <v>27</v>
      </c>
      <c r="C10147" t="s">
        <v>317</v>
      </c>
      <c r="D10147" t="s">
        <v>221</v>
      </c>
      <c r="E10147" t="s">
        <v>222</v>
      </c>
      <c r="F10147">
        <v>0</v>
      </c>
      <c r="G10147">
        <v>0</v>
      </c>
      <c r="H10147">
        <v>0</v>
      </c>
      <c r="J10147" s="11">
        <v>0</v>
      </c>
    </row>
    <row r="10149" spans="1:10" x14ac:dyDescent="0.35">
      <c r="A10149" t="s">
        <v>254</v>
      </c>
      <c r="B10149">
        <v>28</v>
      </c>
      <c r="C10149" t="s">
        <v>317</v>
      </c>
      <c r="D10149" t="s">
        <v>224</v>
      </c>
      <c r="E10149" t="s">
        <v>222</v>
      </c>
      <c r="F10149">
        <v>4688.4799999999996</v>
      </c>
      <c r="G10149">
        <v>0.12823999999999999</v>
      </c>
      <c r="H10149">
        <v>0.12823999999999999</v>
      </c>
      <c r="I10149" t="s">
        <v>256</v>
      </c>
      <c r="J10149" s="10">
        <v>45647.333333333336</v>
      </c>
    </row>
    <row r="10151" spans="1:10" x14ac:dyDescent="0.35">
      <c r="A10151" t="s">
        <v>254</v>
      </c>
      <c r="B10151">
        <v>29</v>
      </c>
      <c r="C10151" t="s">
        <v>318</v>
      </c>
      <c r="D10151" t="s">
        <v>221</v>
      </c>
      <c r="E10151" t="s">
        <v>222</v>
      </c>
      <c r="F10151">
        <v>0</v>
      </c>
      <c r="G10151">
        <v>0</v>
      </c>
      <c r="H10151">
        <v>0</v>
      </c>
      <c r="J10151" s="11">
        <v>0</v>
      </c>
    </row>
    <row r="10153" spans="1:10" x14ac:dyDescent="0.35">
      <c r="A10153" t="s">
        <v>254</v>
      </c>
      <c r="B10153">
        <v>30</v>
      </c>
      <c r="C10153" t="s">
        <v>318</v>
      </c>
      <c r="D10153" t="s">
        <v>224</v>
      </c>
      <c r="E10153" t="s">
        <v>222</v>
      </c>
      <c r="F10153">
        <v>2009.32</v>
      </c>
      <c r="G10153" s="12">
        <v>5.4800000000000001E-2</v>
      </c>
      <c r="H10153" s="12">
        <v>5.4800000000000001E-2</v>
      </c>
      <c r="I10153" t="s">
        <v>256</v>
      </c>
      <c r="J10153" s="10">
        <v>45647.341666666667</v>
      </c>
    </row>
    <row r="10155" spans="1:10" x14ac:dyDescent="0.35">
      <c r="A10155" t="s">
        <v>254</v>
      </c>
      <c r="B10155">
        <v>31</v>
      </c>
      <c r="C10155" t="s">
        <v>319</v>
      </c>
      <c r="D10155" t="s">
        <v>221</v>
      </c>
      <c r="E10155" t="s">
        <v>222</v>
      </c>
      <c r="F10155">
        <v>0</v>
      </c>
      <c r="G10155">
        <v>0</v>
      </c>
      <c r="H10155">
        <v>0</v>
      </c>
      <c r="J10155" s="11">
        <v>0</v>
      </c>
    </row>
    <row r="10157" spans="1:10" x14ac:dyDescent="0.35">
      <c r="A10157" t="s">
        <v>254</v>
      </c>
      <c r="B10157">
        <v>32</v>
      </c>
      <c r="C10157" t="s">
        <v>319</v>
      </c>
      <c r="D10157" t="s">
        <v>224</v>
      </c>
      <c r="E10157" t="s">
        <v>222</v>
      </c>
      <c r="F10157">
        <v>3536.69</v>
      </c>
      <c r="G10157" s="12">
        <v>9.6799999999999997E-2</v>
      </c>
      <c r="H10157" s="12">
        <v>9.6799999999999997E-2</v>
      </c>
      <c r="I10157" t="s">
        <v>256</v>
      </c>
      <c r="J10157" s="10">
        <v>45647.333333333336</v>
      </c>
    </row>
    <row r="10159" spans="1:10" x14ac:dyDescent="0.35">
      <c r="A10159" t="s">
        <v>254</v>
      </c>
      <c r="B10159">
        <v>33</v>
      </c>
      <c r="C10159" t="s">
        <v>320</v>
      </c>
      <c r="D10159" t="s">
        <v>221</v>
      </c>
      <c r="E10159" t="s">
        <v>222</v>
      </c>
      <c r="F10159">
        <v>0</v>
      </c>
      <c r="G10159">
        <v>0</v>
      </c>
      <c r="H10159">
        <v>0</v>
      </c>
      <c r="J10159" s="11">
        <v>0</v>
      </c>
    </row>
    <row r="10161" spans="1:10" x14ac:dyDescent="0.35">
      <c r="A10161" t="s">
        <v>254</v>
      </c>
      <c r="B10161">
        <v>34</v>
      </c>
      <c r="C10161" t="s">
        <v>320</v>
      </c>
      <c r="D10161" t="s">
        <v>224</v>
      </c>
      <c r="E10161" t="s">
        <v>222</v>
      </c>
      <c r="F10161">
        <v>2987.2</v>
      </c>
      <c r="G10161" s="12">
        <v>8.1600000000000006E-2</v>
      </c>
      <c r="H10161" s="12">
        <v>8.1600000000000006E-2</v>
      </c>
      <c r="I10161" t="s">
        <v>256</v>
      </c>
      <c r="J10161" s="10">
        <v>45647.333333333336</v>
      </c>
    </row>
    <row r="10163" spans="1:10" x14ac:dyDescent="0.35">
      <c r="A10163" t="s">
        <v>254</v>
      </c>
      <c r="B10163">
        <v>35</v>
      </c>
      <c r="C10163" t="s">
        <v>321</v>
      </c>
      <c r="D10163" t="s">
        <v>221</v>
      </c>
      <c r="E10163" t="s">
        <v>222</v>
      </c>
      <c r="F10163">
        <v>0</v>
      </c>
      <c r="G10163">
        <v>0</v>
      </c>
      <c r="H10163">
        <v>0</v>
      </c>
      <c r="J10163" s="11">
        <v>0</v>
      </c>
    </row>
    <row r="10165" spans="1:10" x14ac:dyDescent="0.35">
      <c r="A10165" t="s">
        <v>254</v>
      </c>
      <c r="B10165">
        <v>36</v>
      </c>
      <c r="C10165" t="s">
        <v>321</v>
      </c>
      <c r="D10165" t="s">
        <v>224</v>
      </c>
      <c r="E10165" t="s">
        <v>222</v>
      </c>
      <c r="F10165">
        <v>4696.0200000000004</v>
      </c>
      <c r="G10165">
        <v>0.1285</v>
      </c>
      <c r="H10165">
        <v>0.1285</v>
      </c>
      <c r="I10165" t="s">
        <v>256</v>
      </c>
      <c r="J10165" s="10">
        <v>45647.333333333336</v>
      </c>
    </row>
    <row r="10167" spans="1:10" x14ac:dyDescent="0.35">
      <c r="A10167" t="s">
        <v>254</v>
      </c>
      <c r="B10167">
        <v>37</v>
      </c>
      <c r="C10167" t="s">
        <v>322</v>
      </c>
      <c r="D10167" t="s">
        <v>221</v>
      </c>
      <c r="E10167" t="s">
        <v>222</v>
      </c>
      <c r="F10167">
        <v>0</v>
      </c>
      <c r="G10167">
        <v>0</v>
      </c>
      <c r="H10167">
        <v>0</v>
      </c>
      <c r="J10167" s="11">
        <v>0</v>
      </c>
    </row>
    <row r="10169" spans="1:10" x14ac:dyDescent="0.35">
      <c r="A10169" t="s">
        <v>254</v>
      </c>
      <c r="B10169">
        <v>38</v>
      </c>
      <c r="C10169" t="s">
        <v>322</v>
      </c>
      <c r="D10169" t="s">
        <v>224</v>
      </c>
      <c r="E10169" t="s">
        <v>222</v>
      </c>
      <c r="F10169">
        <v>2982.31</v>
      </c>
      <c r="G10169" s="12">
        <v>8.1500000000000003E-2</v>
      </c>
      <c r="H10169" s="12">
        <v>8.1500000000000003E-2</v>
      </c>
      <c r="I10169" t="s">
        <v>256</v>
      </c>
      <c r="J10169" s="10">
        <v>45647.333333333336</v>
      </c>
    </row>
    <row r="10171" spans="1:10" x14ac:dyDescent="0.35">
      <c r="A10171" t="s">
        <v>254</v>
      </c>
      <c r="B10171">
        <v>39</v>
      </c>
      <c r="C10171" t="s">
        <v>323</v>
      </c>
      <c r="D10171" t="s">
        <v>221</v>
      </c>
      <c r="E10171" t="s">
        <v>222</v>
      </c>
      <c r="F10171">
        <v>0</v>
      </c>
      <c r="G10171">
        <v>0</v>
      </c>
      <c r="H10171">
        <v>0</v>
      </c>
      <c r="J10171" s="11">
        <v>0</v>
      </c>
    </row>
    <row r="10173" spans="1:10" x14ac:dyDescent="0.35">
      <c r="A10173" t="s">
        <v>254</v>
      </c>
      <c r="B10173">
        <v>40</v>
      </c>
      <c r="C10173" t="s">
        <v>323</v>
      </c>
      <c r="D10173" t="s">
        <v>224</v>
      </c>
      <c r="E10173" t="s">
        <v>222</v>
      </c>
      <c r="F10173">
        <v>4699.5</v>
      </c>
      <c r="G10173">
        <v>0.12859999999999999</v>
      </c>
      <c r="H10173">
        <v>0.12859999999999999</v>
      </c>
      <c r="I10173" t="s">
        <v>256</v>
      </c>
      <c r="J10173" s="10">
        <v>45647.333333333336</v>
      </c>
    </row>
    <row r="10175" spans="1:10" x14ac:dyDescent="0.35">
      <c r="A10175" t="s">
        <v>254</v>
      </c>
      <c r="B10175">
        <v>41</v>
      </c>
      <c r="C10175" t="s">
        <v>324</v>
      </c>
      <c r="D10175" t="s">
        <v>221</v>
      </c>
      <c r="E10175" t="s">
        <v>222</v>
      </c>
      <c r="F10175">
        <v>0</v>
      </c>
      <c r="G10175">
        <v>0</v>
      </c>
      <c r="H10175">
        <v>0</v>
      </c>
      <c r="J10175" s="11">
        <v>0</v>
      </c>
    </row>
    <row r="10177" spans="1:10" x14ac:dyDescent="0.35">
      <c r="A10177" t="s">
        <v>254</v>
      </c>
      <c r="B10177">
        <v>42</v>
      </c>
      <c r="C10177" t="s">
        <v>324</v>
      </c>
      <c r="D10177" t="s">
        <v>224</v>
      </c>
      <c r="E10177" t="s">
        <v>222</v>
      </c>
      <c r="F10177">
        <v>2004.42</v>
      </c>
      <c r="G10177" s="12">
        <v>5.4699999999999999E-2</v>
      </c>
      <c r="H10177" s="12">
        <v>5.4699999999999999E-2</v>
      </c>
      <c r="I10177" t="s">
        <v>256</v>
      </c>
      <c r="J10177" s="10">
        <v>45647.341666666667</v>
      </c>
    </row>
    <row r="10179" spans="1:10" x14ac:dyDescent="0.35">
      <c r="A10179" t="s">
        <v>254</v>
      </c>
      <c r="B10179">
        <v>43</v>
      </c>
      <c r="C10179" t="s">
        <v>325</v>
      </c>
      <c r="D10179" t="s">
        <v>221</v>
      </c>
      <c r="E10179" t="s">
        <v>222</v>
      </c>
      <c r="F10179">
        <v>0</v>
      </c>
      <c r="G10179">
        <v>0</v>
      </c>
      <c r="H10179">
        <v>0</v>
      </c>
      <c r="J10179" s="11">
        <v>0</v>
      </c>
    </row>
    <row r="10181" spans="1:10" x14ac:dyDescent="0.35">
      <c r="A10181" t="s">
        <v>254</v>
      </c>
      <c r="B10181">
        <v>44</v>
      </c>
      <c r="C10181" t="s">
        <v>325</v>
      </c>
      <c r="D10181" t="s">
        <v>224</v>
      </c>
      <c r="E10181" t="s">
        <v>222</v>
      </c>
      <c r="F10181">
        <v>3538.45</v>
      </c>
      <c r="G10181" s="12">
        <v>9.6799999999999997E-2</v>
      </c>
      <c r="H10181" s="12">
        <v>9.6799999999999997E-2</v>
      </c>
      <c r="I10181" t="s">
        <v>256</v>
      </c>
      <c r="J10181" s="10">
        <v>45647.333333333336</v>
      </c>
    </row>
    <row r="10183" spans="1:10" x14ac:dyDescent="0.35">
      <c r="A10183" t="s">
        <v>254</v>
      </c>
      <c r="B10183">
        <v>45</v>
      </c>
      <c r="C10183" t="s">
        <v>326</v>
      </c>
      <c r="D10183" t="s">
        <v>221</v>
      </c>
      <c r="E10183" t="s">
        <v>222</v>
      </c>
      <c r="F10183">
        <v>0</v>
      </c>
      <c r="G10183">
        <v>0</v>
      </c>
      <c r="H10183">
        <v>0</v>
      </c>
      <c r="J10183" s="11">
        <v>0</v>
      </c>
    </row>
    <row r="10185" spans="1:10" x14ac:dyDescent="0.35">
      <c r="A10185" t="s">
        <v>254</v>
      </c>
      <c r="B10185">
        <v>46</v>
      </c>
      <c r="C10185" t="s">
        <v>326</v>
      </c>
      <c r="D10185" t="s">
        <v>224</v>
      </c>
      <c r="E10185" t="s">
        <v>222</v>
      </c>
      <c r="F10185">
        <v>2993.07</v>
      </c>
      <c r="G10185" s="12">
        <v>8.1900000000000001E-2</v>
      </c>
      <c r="H10185" s="12">
        <v>8.1900000000000001E-2</v>
      </c>
      <c r="I10185" t="s">
        <v>256</v>
      </c>
      <c r="J10185" s="10">
        <v>45647.341666666667</v>
      </c>
    </row>
    <row r="10187" spans="1:10" x14ac:dyDescent="0.35">
      <c r="A10187" t="s">
        <v>254</v>
      </c>
      <c r="B10187">
        <v>47</v>
      </c>
      <c r="C10187" t="s">
        <v>327</v>
      </c>
      <c r="D10187" t="s">
        <v>221</v>
      </c>
      <c r="E10187" t="s">
        <v>222</v>
      </c>
      <c r="F10187">
        <v>0</v>
      </c>
      <c r="G10187">
        <v>0</v>
      </c>
      <c r="H10187">
        <v>0</v>
      </c>
      <c r="J10187" s="11">
        <v>0</v>
      </c>
    </row>
    <row r="10189" spans="1:10" x14ac:dyDescent="0.35">
      <c r="A10189" t="s">
        <v>254</v>
      </c>
      <c r="B10189">
        <v>48</v>
      </c>
      <c r="C10189" t="s">
        <v>327</v>
      </c>
      <c r="D10189" t="s">
        <v>224</v>
      </c>
      <c r="E10189" t="s">
        <v>222</v>
      </c>
      <c r="F10189">
        <v>4690.26</v>
      </c>
      <c r="G10189">
        <v>0.12828999999999999</v>
      </c>
      <c r="H10189">
        <v>0.12828999999999999</v>
      </c>
      <c r="I10189" t="s">
        <v>256</v>
      </c>
      <c r="J10189" s="10">
        <v>45647.333333333336</v>
      </c>
    </row>
    <row r="10191" spans="1:10" x14ac:dyDescent="0.35">
      <c r="A10191" t="s">
        <v>257</v>
      </c>
      <c r="B10191">
        <v>1</v>
      </c>
      <c r="C10191" t="s">
        <v>304</v>
      </c>
      <c r="D10191" t="s">
        <v>221</v>
      </c>
      <c r="E10191" t="s">
        <v>222</v>
      </c>
      <c r="F10191">
        <v>0</v>
      </c>
      <c r="G10191">
        <v>0</v>
      </c>
      <c r="H10191">
        <v>0</v>
      </c>
      <c r="J10191" s="11">
        <v>0</v>
      </c>
    </row>
    <row r="10193" spans="1:10" x14ac:dyDescent="0.35">
      <c r="A10193" t="s">
        <v>257</v>
      </c>
      <c r="B10193">
        <v>2</v>
      </c>
      <c r="C10193" t="s">
        <v>304</v>
      </c>
      <c r="D10193" t="s">
        <v>224</v>
      </c>
      <c r="E10193" t="s">
        <v>222</v>
      </c>
      <c r="F10193">
        <v>2958.27</v>
      </c>
      <c r="G10193" s="12">
        <v>7.8200000000000006E-2</v>
      </c>
      <c r="H10193" s="12">
        <v>7.8200000000000006E-2</v>
      </c>
      <c r="I10193" t="s">
        <v>259</v>
      </c>
      <c r="J10193" s="10">
        <v>45312.333333333336</v>
      </c>
    </row>
    <row r="10195" spans="1:10" x14ac:dyDescent="0.35">
      <c r="A10195" t="s">
        <v>257</v>
      </c>
      <c r="B10195">
        <v>3</v>
      </c>
      <c r="C10195" t="s">
        <v>305</v>
      </c>
      <c r="D10195" t="s">
        <v>221</v>
      </c>
      <c r="E10195" t="s">
        <v>222</v>
      </c>
      <c r="F10195">
        <v>0</v>
      </c>
      <c r="G10195">
        <v>0</v>
      </c>
      <c r="H10195">
        <v>0</v>
      </c>
      <c r="J10195" s="11">
        <v>0</v>
      </c>
    </row>
    <row r="10197" spans="1:10" x14ac:dyDescent="0.35">
      <c r="A10197" t="s">
        <v>257</v>
      </c>
      <c r="B10197">
        <v>4</v>
      </c>
      <c r="C10197" t="s">
        <v>305</v>
      </c>
      <c r="D10197" t="s">
        <v>224</v>
      </c>
      <c r="E10197" t="s">
        <v>222</v>
      </c>
      <c r="F10197">
        <v>4308.55</v>
      </c>
      <c r="G10197">
        <v>0.11613</v>
      </c>
      <c r="H10197">
        <v>0.11613</v>
      </c>
      <c r="I10197" t="s">
        <v>259</v>
      </c>
      <c r="J10197" s="10">
        <v>45312.333333333336</v>
      </c>
    </row>
    <row r="10199" spans="1:10" x14ac:dyDescent="0.35">
      <c r="A10199" t="s">
        <v>257</v>
      </c>
      <c r="B10199">
        <v>5</v>
      </c>
      <c r="C10199" t="s">
        <v>306</v>
      </c>
      <c r="D10199" t="s">
        <v>221</v>
      </c>
      <c r="E10199" t="s">
        <v>222</v>
      </c>
      <c r="F10199">
        <v>0</v>
      </c>
      <c r="G10199">
        <v>0</v>
      </c>
      <c r="H10199">
        <v>0</v>
      </c>
      <c r="J10199" s="11">
        <v>0</v>
      </c>
    </row>
    <row r="10201" spans="1:10" x14ac:dyDescent="0.35">
      <c r="A10201" t="s">
        <v>257</v>
      </c>
      <c r="B10201">
        <v>6</v>
      </c>
      <c r="C10201" t="s">
        <v>306</v>
      </c>
      <c r="D10201" t="s">
        <v>224</v>
      </c>
      <c r="E10201" t="s">
        <v>222</v>
      </c>
      <c r="F10201">
        <v>1998.27</v>
      </c>
      <c r="G10201" s="12">
        <v>5.3100000000000001E-2</v>
      </c>
      <c r="H10201" s="12">
        <v>5.3100000000000001E-2</v>
      </c>
      <c r="I10201" t="s">
        <v>259</v>
      </c>
      <c r="J10201" s="10">
        <v>45312.333333333336</v>
      </c>
    </row>
    <row r="10203" spans="1:10" x14ac:dyDescent="0.35">
      <c r="A10203" t="s">
        <v>257</v>
      </c>
      <c r="B10203">
        <v>7</v>
      </c>
      <c r="C10203" t="s">
        <v>307</v>
      </c>
      <c r="D10203" t="s">
        <v>221</v>
      </c>
      <c r="E10203" t="s">
        <v>222</v>
      </c>
      <c r="F10203">
        <v>0</v>
      </c>
      <c r="G10203">
        <v>0</v>
      </c>
      <c r="H10203">
        <v>0</v>
      </c>
      <c r="J10203" s="11">
        <v>0</v>
      </c>
    </row>
    <row r="10205" spans="1:10" x14ac:dyDescent="0.35">
      <c r="A10205" t="s">
        <v>257</v>
      </c>
      <c r="B10205">
        <v>8</v>
      </c>
      <c r="C10205" t="s">
        <v>307</v>
      </c>
      <c r="D10205" t="s">
        <v>224</v>
      </c>
      <c r="E10205" t="s">
        <v>222</v>
      </c>
      <c r="F10205">
        <v>3386.74</v>
      </c>
      <c r="G10205" s="12">
        <v>9.1499999999999998E-2</v>
      </c>
      <c r="H10205" s="12">
        <v>9.1499999999999998E-2</v>
      </c>
      <c r="I10205" t="s">
        <v>259</v>
      </c>
      <c r="J10205" s="10">
        <v>45312.333333333336</v>
      </c>
    </row>
    <row r="10207" spans="1:10" x14ac:dyDescent="0.35">
      <c r="A10207" t="s">
        <v>257</v>
      </c>
      <c r="B10207">
        <v>9</v>
      </c>
      <c r="C10207" t="s">
        <v>308</v>
      </c>
      <c r="D10207" t="s">
        <v>221</v>
      </c>
      <c r="E10207" t="s">
        <v>222</v>
      </c>
      <c r="F10207">
        <v>0</v>
      </c>
      <c r="G10207">
        <v>0</v>
      </c>
      <c r="H10207">
        <v>0</v>
      </c>
      <c r="J10207" s="11">
        <v>0</v>
      </c>
    </row>
    <row r="10209" spans="1:10" x14ac:dyDescent="0.35">
      <c r="A10209" t="s">
        <v>257</v>
      </c>
      <c r="B10209">
        <v>10</v>
      </c>
      <c r="C10209" t="s">
        <v>308</v>
      </c>
      <c r="D10209" t="s">
        <v>224</v>
      </c>
      <c r="E10209" t="s">
        <v>222</v>
      </c>
      <c r="F10209">
        <v>3042.84</v>
      </c>
      <c r="G10209" s="12">
        <v>8.1299999999999997E-2</v>
      </c>
      <c r="H10209" s="12">
        <v>8.1299999999999997E-2</v>
      </c>
      <c r="I10209" t="s">
        <v>259</v>
      </c>
      <c r="J10209" s="10">
        <v>45312.333333333336</v>
      </c>
    </row>
    <row r="10211" spans="1:10" x14ac:dyDescent="0.35">
      <c r="A10211" t="s">
        <v>257</v>
      </c>
      <c r="B10211">
        <v>11</v>
      </c>
      <c r="C10211" t="s">
        <v>309</v>
      </c>
      <c r="D10211" t="s">
        <v>221</v>
      </c>
      <c r="E10211" t="s">
        <v>222</v>
      </c>
      <c r="F10211">
        <v>0</v>
      </c>
      <c r="G10211">
        <v>0</v>
      </c>
      <c r="H10211">
        <v>0</v>
      </c>
      <c r="J10211" s="11">
        <v>0</v>
      </c>
    </row>
    <row r="10213" spans="1:10" x14ac:dyDescent="0.35">
      <c r="A10213" t="s">
        <v>257</v>
      </c>
      <c r="B10213">
        <v>12</v>
      </c>
      <c r="C10213" t="s">
        <v>309</v>
      </c>
      <c r="D10213" t="s">
        <v>224</v>
      </c>
      <c r="E10213" t="s">
        <v>222</v>
      </c>
      <c r="F10213">
        <v>4585.47</v>
      </c>
      <c r="G10213">
        <v>0.12401</v>
      </c>
      <c r="H10213">
        <v>0.12401</v>
      </c>
      <c r="I10213" t="s">
        <v>259</v>
      </c>
      <c r="J10213" s="10">
        <v>45312.333333333336</v>
      </c>
    </row>
    <row r="10215" spans="1:10" x14ac:dyDescent="0.35">
      <c r="A10215" t="s">
        <v>257</v>
      </c>
      <c r="B10215">
        <v>13</v>
      </c>
      <c r="C10215" t="s">
        <v>310</v>
      </c>
      <c r="D10215" t="s">
        <v>221</v>
      </c>
      <c r="E10215" t="s">
        <v>222</v>
      </c>
      <c r="F10215">
        <v>0</v>
      </c>
      <c r="G10215">
        <v>0</v>
      </c>
      <c r="H10215">
        <v>0</v>
      </c>
      <c r="J10215" s="11">
        <v>0</v>
      </c>
    </row>
    <row r="10217" spans="1:10" x14ac:dyDescent="0.35">
      <c r="A10217" t="s">
        <v>257</v>
      </c>
      <c r="B10217">
        <v>14</v>
      </c>
      <c r="C10217" t="s">
        <v>310</v>
      </c>
      <c r="D10217" t="s">
        <v>224</v>
      </c>
      <c r="E10217" t="s">
        <v>222</v>
      </c>
      <c r="F10217">
        <v>2972.11</v>
      </c>
      <c r="G10217" s="12">
        <v>7.8600000000000003E-2</v>
      </c>
      <c r="H10217" s="12">
        <v>7.8600000000000003E-2</v>
      </c>
      <c r="I10217" t="s">
        <v>259</v>
      </c>
      <c r="J10217" s="10">
        <v>45312.333333333336</v>
      </c>
    </row>
    <row r="10219" spans="1:10" x14ac:dyDescent="0.35">
      <c r="A10219" t="s">
        <v>257</v>
      </c>
      <c r="B10219">
        <v>15</v>
      </c>
      <c r="C10219" t="s">
        <v>311</v>
      </c>
      <c r="D10219" t="s">
        <v>221</v>
      </c>
      <c r="E10219" t="s">
        <v>222</v>
      </c>
      <c r="F10219">
        <v>0</v>
      </c>
      <c r="G10219">
        <v>0</v>
      </c>
      <c r="H10219">
        <v>0</v>
      </c>
      <c r="J10219" s="11">
        <v>0</v>
      </c>
    </row>
    <row r="10221" spans="1:10" x14ac:dyDescent="0.35">
      <c r="A10221" t="s">
        <v>257</v>
      </c>
      <c r="B10221">
        <v>16</v>
      </c>
      <c r="C10221" t="s">
        <v>311</v>
      </c>
      <c r="D10221" t="s">
        <v>224</v>
      </c>
      <c r="E10221" t="s">
        <v>222</v>
      </c>
      <c r="F10221">
        <v>4319.37</v>
      </c>
      <c r="G10221">
        <v>0.11642</v>
      </c>
      <c r="H10221">
        <v>0.11642</v>
      </c>
      <c r="I10221" t="s">
        <v>259</v>
      </c>
      <c r="J10221" s="10">
        <v>45312.333333333336</v>
      </c>
    </row>
    <row r="10223" spans="1:10" x14ac:dyDescent="0.35">
      <c r="A10223" t="s">
        <v>257</v>
      </c>
      <c r="B10223">
        <v>17</v>
      </c>
      <c r="C10223" t="s">
        <v>312</v>
      </c>
      <c r="D10223" t="s">
        <v>221</v>
      </c>
      <c r="E10223" t="s">
        <v>222</v>
      </c>
      <c r="F10223">
        <v>0</v>
      </c>
      <c r="G10223">
        <v>0</v>
      </c>
      <c r="H10223">
        <v>0</v>
      </c>
      <c r="J10223" s="11">
        <v>0</v>
      </c>
    </row>
    <row r="10225" spans="1:10" x14ac:dyDescent="0.35">
      <c r="A10225" t="s">
        <v>257</v>
      </c>
      <c r="B10225">
        <v>18</v>
      </c>
      <c r="C10225" t="s">
        <v>312</v>
      </c>
      <c r="D10225" t="s">
        <v>224</v>
      </c>
      <c r="E10225" t="s">
        <v>222</v>
      </c>
      <c r="F10225">
        <v>2012.28</v>
      </c>
      <c r="G10225" s="12">
        <v>5.3400000000000003E-2</v>
      </c>
      <c r="H10225" s="12">
        <v>5.3400000000000003E-2</v>
      </c>
      <c r="I10225" t="s">
        <v>259</v>
      </c>
      <c r="J10225" s="10">
        <v>45312.333333333336</v>
      </c>
    </row>
    <row r="10227" spans="1:10" x14ac:dyDescent="0.35">
      <c r="A10227" t="s">
        <v>257</v>
      </c>
      <c r="B10227">
        <v>19</v>
      </c>
      <c r="C10227" t="s">
        <v>313</v>
      </c>
      <c r="D10227" t="s">
        <v>221</v>
      </c>
      <c r="E10227" t="s">
        <v>222</v>
      </c>
      <c r="F10227">
        <v>0</v>
      </c>
      <c r="G10227">
        <v>0</v>
      </c>
      <c r="H10227">
        <v>0</v>
      </c>
      <c r="J10227" s="11">
        <v>0</v>
      </c>
    </row>
    <row r="10229" spans="1:10" x14ac:dyDescent="0.35">
      <c r="A10229" t="s">
        <v>257</v>
      </c>
      <c r="B10229">
        <v>20</v>
      </c>
      <c r="C10229" t="s">
        <v>313</v>
      </c>
      <c r="D10229" t="s">
        <v>224</v>
      </c>
      <c r="E10229" t="s">
        <v>222</v>
      </c>
      <c r="F10229">
        <v>3397.67</v>
      </c>
      <c r="G10229" s="12">
        <v>9.1800000000000007E-2</v>
      </c>
      <c r="H10229" s="12">
        <v>9.1800000000000007E-2</v>
      </c>
      <c r="I10229" t="s">
        <v>259</v>
      </c>
      <c r="J10229" s="10">
        <v>45312.333333333336</v>
      </c>
    </row>
    <row r="10231" spans="1:10" x14ac:dyDescent="0.35">
      <c r="A10231" t="s">
        <v>257</v>
      </c>
      <c r="B10231">
        <v>21</v>
      </c>
      <c r="C10231" t="s">
        <v>314</v>
      </c>
      <c r="D10231" t="s">
        <v>221</v>
      </c>
      <c r="E10231" t="s">
        <v>222</v>
      </c>
      <c r="F10231">
        <v>0</v>
      </c>
      <c r="G10231">
        <v>0</v>
      </c>
      <c r="H10231">
        <v>0</v>
      </c>
      <c r="J10231" s="11">
        <v>0</v>
      </c>
    </row>
    <row r="10233" spans="1:10" x14ac:dyDescent="0.35">
      <c r="A10233" t="s">
        <v>257</v>
      </c>
      <c r="B10233">
        <v>22</v>
      </c>
      <c r="C10233" t="s">
        <v>314</v>
      </c>
      <c r="D10233" t="s">
        <v>224</v>
      </c>
      <c r="E10233" t="s">
        <v>222</v>
      </c>
      <c r="F10233">
        <v>3056.93</v>
      </c>
      <c r="G10233" s="12">
        <v>8.1699999999999995E-2</v>
      </c>
      <c r="H10233" s="12">
        <v>8.1699999999999995E-2</v>
      </c>
      <c r="I10233" t="s">
        <v>259</v>
      </c>
      <c r="J10233" s="10">
        <v>45312.333333333336</v>
      </c>
    </row>
    <row r="10235" spans="1:10" x14ac:dyDescent="0.35">
      <c r="A10235" t="s">
        <v>257</v>
      </c>
      <c r="B10235">
        <v>23</v>
      </c>
      <c r="C10235" t="s">
        <v>315</v>
      </c>
      <c r="D10235" t="s">
        <v>221</v>
      </c>
      <c r="E10235" t="s">
        <v>222</v>
      </c>
      <c r="F10235">
        <v>0</v>
      </c>
      <c r="G10235">
        <v>0</v>
      </c>
      <c r="H10235">
        <v>0</v>
      </c>
      <c r="J10235" s="11">
        <v>0</v>
      </c>
    </row>
    <row r="10237" spans="1:10" x14ac:dyDescent="0.35">
      <c r="A10237" t="s">
        <v>257</v>
      </c>
      <c r="B10237">
        <v>24</v>
      </c>
      <c r="C10237" t="s">
        <v>315</v>
      </c>
      <c r="D10237" t="s">
        <v>224</v>
      </c>
      <c r="E10237" t="s">
        <v>222</v>
      </c>
      <c r="F10237">
        <v>4595.57</v>
      </c>
      <c r="G10237">
        <v>0.12428</v>
      </c>
      <c r="H10237">
        <v>0.12428</v>
      </c>
      <c r="I10237" t="s">
        <v>259</v>
      </c>
      <c r="J10237" s="10">
        <v>45312.333333333336</v>
      </c>
    </row>
    <row r="10239" spans="1:10" x14ac:dyDescent="0.35">
      <c r="A10239" t="s">
        <v>257</v>
      </c>
      <c r="B10239">
        <v>25</v>
      </c>
      <c r="C10239" t="s">
        <v>316</v>
      </c>
      <c r="D10239" t="s">
        <v>221</v>
      </c>
      <c r="E10239" t="s">
        <v>222</v>
      </c>
      <c r="F10239">
        <v>0</v>
      </c>
      <c r="G10239">
        <v>0</v>
      </c>
      <c r="H10239">
        <v>0</v>
      </c>
      <c r="J10239" s="11">
        <v>0</v>
      </c>
    </row>
    <row r="10241" spans="1:10" x14ac:dyDescent="0.35">
      <c r="A10241" t="s">
        <v>257</v>
      </c>
      <c r="B10241">
        <v>26</v>
      </c>
      <c r="C10241" t="s">
        <v>316</v>
      </c>
      <c r="D10241" t="s">
        <v>224</v>
      </c>
      <c r="E10241" t="s">
        <v>222</v>
      </c>
      <c r="F10241">
        <v>2969.86</v>
      </c>
      <c r="G10241" s="12">
        <v>7.85E-2</v>
      </c>
      <c r="H10241" s="12">
        <v>7.85E-2</v>
      </c>
      <c r="I10241" t="s">
        <v>259</v>
      </c>
      <c r="J10241" s="10">
        <v>45312.333333333336</v>
      </c>
    </row>
    <row r="10243" spans="1:10" x14ac:dyDescent="0.35">
      <c r="A10243" t="s">
        <v>257</v>
      </c>
      <c r="B10243">
        <v>27</v>
      </c>
      <c r="C10243" t="s">
        <v>317</v>
      </c>
      <c r="D10243" t="s">
        <v>221</v>
      </c>
      <c r="E10243" t="s">
        <v>222</v>
      </c>
      <c r="F10243">
        <v>0</v>
      </c>
      <c r="G10243">
        <v>0</v>
      </c>
      <c r="H10243">
        <v>0</v>
      </c>
      <c r="J10243" s="11">
        <v>0</v>
      </c>
    </row>
    <row r="10245" spans="1:10" x14ac:dyDescent="0.35">
      <c r="A10245" t="s">
        <v>257</v>
      </c>
      <c r="B10245">
        <v>28</v>
      </c>
      <c r="C10245" t="s">
        <v>317</v>
      </c>
      <c r="D10245" t="s">
        <v>224</v>
      </c>
      <c r="E10245" t="s">
        <v>222</v>
      </c>
      <c r="F10245">
        <v>4317.55</v>
      </c>
      <c r="G10245">
        <v>0.11638</v>
      </c>
      <c r="H10245">
        <v>0.11638</v>
      </c>
      <c r="I10245" t="s">
        <v>259</v>
      </c>
      <c r="J10245" s="10">
        <v>45312.333333333336</v>
      </c>
    </row>
    <row r="10247" spans="1:10" x14ac:dyDescent="0.35">
      <c r="A10247" t="s">
        <v>257</v>
      </c>
      <c r="B10247">
        <v>29</v>
      </c>
      <c r="C10247" t="s">
        <v>318</v>
      </c>
      <c r="D10247" t="s">
        <v>221</v>
      </c>
      <c r="E10247" t="s">
        <v>222</v>
      </c>
      <c r="F10247">
        <v>0</v>
      </c>
      <c r="G10247">
        <v>0</v>
      </c>
      <c r="H10247">
        <v>0</v>
      </c>
      <c r="J10247" s="11">
        <v>0</v>
      </c>
    </row>
    <row r="10249" spans="1:10" x14ac:dyDescent="0.35">
      <c r="A10249" t="s">
        <v>257</v>
      </c>
      <c r="B10249">
        <v>30</v>
      </c>
      <c r="C10249" t="s">
        <v>318</v>
      </c>
      <c r="D10249" t="s">
        <v>224</v>
      </c>
      <c r="E10249" t="s">
        <v>222</v>
      </c>
      <c r="F10249">
        <v>1998.27</v>
      </c>
      <c r="G10249" s="12">
        <v>5.3100000000000001E-2</v>
      </c>
      <c r="H10249" s="12">
        <v>5.3100000000000001E-2</v>
      </c>
      <c r="I10249" t="s">
        <v>259</v>
      </c>
      <c r="J10249" s="10">
        <v>45312.333333333336</v>
      </c>
    </row>
    <row r="10251" spans="1:10" x14ac:dyDescent="0.35">
      <c r="A10251" t="s">
        <v>257</v>
      </c>
      <c r="B10251">
        <v>31</v>
      </c>
      <c r="C10251" t="s">
        <v>319</v>
      </c>
      <c r="D10251" t="s">
        <v>221</v>
      </c>
      <c r="E10251" t="s">
        <v>222</v>
      </c>
      <c r="F10251">
        <v>0</v>
      </c>
      <c r="G10251">
        <v>0</v>
      </c>
      <c r="H10251">
        <v>0</v>
      </c>
      <c r="J10251" s="11">
        <v>0</v>
      </c>
    </row>
    <row r="10253" spans="1:10" x14ac:dyDescent="0.35">
      <c r="A10253" t="s">
        <v>257</v>
      </c>
      <c r="B10253">
        <v>32</v>
      </c>
      <c r="C10253" t="s">
        <v>319</v>
      </c>
      <c r="D10253" t="s">
        <v>224</v>
      </c>
      <c r="E10253" t="s">
        <v>222</v>
      </c>
      <c r="F10253">
        <v>3386.64</v>
      </c>
      <c r="G10253" s="12">
        <v>9.1499999999999998E-2</v>
      </c>
      <c r="H10253" s="12">
        <v>9.1499999999999998E-2</v>
      </c>
      <c r="I10253" t="s">
        <v>259</v>
      </c>
      <c r="J10253" s="10">
        <v>45312.333333333336</v>
      </c>
    </row>
    <row r="10255" spans="1:10" x14ac:dyDescent="0.35">
      <c r="A10255" t="s">
        <v>257</v>
      </c>
      <c r="B10255">
        <v>33</v>
      </c>
      <c r="C10255" t="s">
        <v>320</v>
      </c>
      <c r="D10255" t="s">
        <v>221</v>
      </c>
      <c r="E10255" t="s">
        <v>222</v>
      </c>
      <c r="F10255">
        <v>0</v>
      </c>
      <c r="G10255">
        <v>0</v>
      </c>
      <c r="H10255">
        <v>0</v>
      </c>
      <c r="J10255" s="11">
        <v>0</v>
      </c>
    </row>
    <row r="10257" spans="1:10" x14ac:dyDescent="0.35">
      <c r="A10257" t="s">
        <v>257</v>
      </c>
      <c r="B10257">
        <v>34</v>
      </c>
      <c r="C10257" t="s">
        <v>320</v>
      </c>
      <c r="D10257" t="s">
        <v>224</v>
      </c>
      <c r="E10257" t="s">
        <v>222</v>
      </c>
      <c r="F10257">
        <v>3042.82</v>
      </c>
      <c r="G10257" s="12">
        <v>8.1299999999999997E-2</v>
      </c>
      <c r="H10257" s="12">
        <v>8.1299999999999997E-2</v>
      </c>
      <c r="I10257" t="s">
        <v>259</v>
      </c>
      <c r="J10257" s="10">
        <v>45312.333333333336</v>
      </c>
    </row>
    <row r="10259" spans="1:10" x14ac:dyDescent="0.35">
      <c r="A10259" t="s">
        <v>257</v>
      </c>
      <c r="B10259">
        <v>35</v>
      </c>
      <c r="C10259" t="s">
        <v>321</v>
      </c>
      <c r="D10259" t="s">
        <v>221</v>
      </c>
      <c r="E10259" t="s">
        <v>222</v>
      </c>
      <c r="F10259">
        <v>0</v>
      </c>
      <c r="G10259">
        <v>0</v>
      </c>
      <c r="H10259">
        <v>0</v>
      </c>
      <c r="J10259" s="11">
        <v>0</v>
      </c>
    </row>
    <row r="10261" spans="1:10" x14ac:dyDescent="0.35">
      <c r="A10261" t="s">
        <v>257</v>
      </c>
      <c r="B10261">
        <v>36</v>
      </c>
      <c r="C10261" t="s">
        <v>321</v>
      </c>
      <c r="D10261" t="s">
        <v>224</v>
      </c>
      <c r="E10261" t="s">
        <v>222</v>
      </c>
      <c r="F10261">
        <v>4582.93</v>
      </c>
      <c r="G10261">
        <v>0.12393999999999999</v>
      </c>
      <c r="H10261">
        <v>0.12393999999999999</v>
      </c>
      <c r="I10261" t="s">
        <v>259</v>
      </c>
      <c r="J10261" s="10">
        <v>45312.333333333336</v>
      </c>
    </row>
    <row r="10263" spans="1:10" x14ac:dyDescent="0.35">
      <c r="A10263" t="s">
        <v>257</v>
      </c>
      <c r="B10263">
        <v>37</v>
      </c>
      <c r="C10263" t="s">
        <v>322</v>
      </c>
      <c r="D10263" t="s">
        <v>221</v>
      </c>
      <c r="E10263" t="s">
        <v>222</v>
      </c>
      <c r="F10263">
        <v>0</v>
      </c>
      <c r="G10263">
        <v>0</v>
      </c>
      <c r="H10263">
        <v>0</v>
      </c>
      <c r="J10263" s="11">
        <v>0</v>
      </c>
    </row>
    <row r="10265" spans="1:10" x14ac:dyDescent="0.35">
      <c r="A10265" t="s">
        <v>257</v>
      </c>
      <c r="B10265">
        <v>38</v>
      </c>
      <c r="C10265" t="s">
        <v>322</v>
      </c>
      <c r="D10265" t="s">
        <v>224</v>
      </c>
      <c r="E10265" t="s">
        <v>222</v>
      </c>
      <c r="F10265">
        <v>3042.83</v>
      </c>
      <c r="G10265" s="12">
        <v>8.1299999999999997E-2</v>
      </c>
      <c r="H10265" s="12">
        <v>8.1299999999999997E-2</v>
      </c>
      <c r="I10265" t="s">
        <v>259</v>
      </c>
      <c r="J10265" s="10">
        <v>45312.333333333336</v>
      </c>
    </row>
    <row r="10267" spans="1:10" x14ac:dyDescent="0.35">
      <c r="A10267" t="s">
        <v>257</v>
      </c>
      <c r="B10267">
        <v>39</v>
      </c>
      <c r="C10267" t="s">
        <v>323</v>
      </c>
      <c r="D10267" t="s">
        <v>221</v>
      </c>
      <c r="E10267" t="s">
        <v>222</v>
      </c>
      <c r="F10267">
        <v>0</v>
      </c>
      <c r="G10267">
        <v>0</v>
      </c>
      <c r="H10267">
        <v>0</v>
      </c>
      <c r="J10267" s="11">
        <v>0</v>
      </c>
    </row>
    <row r="10269" spans="1:10" x14ac:dyDescent="0.35">
      <c r="A10269" t="s">
        <v>257</v>
      </c>
      <c r="B10269">
        <v>40</v>
      </c>
      <c r="C10269" t="s">
        <v>323</v>
      </c>
      <c r="D10269" t="s">
        <v>224</v>
      </c>
      <c r="E10269" t="s">
        <v>222</v>
      </c>
      <c r="F10269">
        <v>4585.1899999999996</v>
      </c>
      <c r="G10269">
        <v>0.124</v>
      </c>
      <c r="H10269">
        <v>0.124</v>
      </c>
      <c r="I10269" t="s">
        <v>259</v>
      </c>
      <c r="J10269" s="10">
        <v>45312.333333333336</v>
      </c>
    </row>
    <row r="10271" spans="1:10" x14ac:dyDescent="0.35">
      <c r="A10271" t="s">
        <v>257</v>
      </c>
      <c r="B10271">
        <v>41</v>
      </c>
      <c r="C10271" t="s">
        <v>324</v>
      </c>
      <c r="D10271" t="s">
        <v>221</v>
      </c>
      <c r="E10271" t="s">
        <v>222</v>
      </c>
      <c r="F10271">
        <v>0</v>
      </c>
      <c r="G10271">
        <v>0</v>
      </c>
      <c r="H10271">
        <v>0</v>
      </c>
      <c r="J10271" s="11">
        <v>0</v>
      </c>
    </row>
    <row r="10273" spans="1:10" x14ac:dyDescent="0.35">
      <c r="A10273" t="s">
        <v>257</v>
      </c>
      <c r="B10273">
        <v>42</v>
      </c>
      <c r="C10273" t="s">
        <v>324</v>
      </c>
      <c r="D10273" t="s">
        <v>224</v>
      </c>
      <c r="E10273" t="s">
        <v>222</v>
      </c>
      <c r="F10273">
        <v>1998.27</v>
      </c>
      <c r="G10273" s="12">
        <v>5.3100000000000001E-2</v>
      </c>
      <c r="H10273" s="12">
        <v>5.3100000000000001E-2</v>
      </c>
      <c r="I10273" t="s">
        <v>259</v>
      </c>
      <c r="J10273" s="10">
        <v>45312.333333333336</v>
      </c>
    </row>
    <row r="10275" spans="1:10" x14ac:dyDescent="0.35">
      <c r="A10275" t="s">
        <v>257</v>
      </c>
      <c r="B10275">
        <v>43</v>
      </c>
      <c r="C10275" t="s">
        <v>325</v>
      </c>
      <c r="D10275" t="s">
        <v>221</v>
      </c>
      <c r="E10275" t="s">
        <v>222</v>
      </c>
      <c r="F10275">
        <v>0</v>
      </c>
      <c r="G10275">
        <v>0</v>
      </c>
      <c r="H10275">
        <v>0</v>
      </c>
      <c r="J10275" s="11">
        <v>0</v>
      </c>
    </row>
    <row r="10277" spans="1:10" x14ac:dyDescent="0.35">
      <c r="A10277" t="s">
        <v>257</v>
      </c>
      <c r="B10277">
        <v>44</v>
      </c>
      <c r="C10277" t="s">
        <v>325</v>
      </c>
      <c r="D10277" t="s">
        <v>224</v>
      </c>
      <c r="E10277" t="s">
        <v>222</v>
      </c>
      <c r="F10277">
        <v>3386.68</v>
      </c>
      <c r="G10277" s="12">
        <v>9.1499999999999998E-2</v>
      </c>
      <c r="H10277" s="12">
        <v>9.1499999999999998E-2</v>
      </c>
      <c r="I10277" t="s">
        <v>259</v>
      </c>
      <c r="J10277" s="10">
        <v>45312.333333333336</v>
      </c>
    </row>
    <row r="10279" spans="1:10" x14ac:dyDescent="0.35">
      <c r="A10279" t="s">
        <v>257</v>
      </c>
      <c r="B10279">
        <v>45</v>
      </c>
      <c r="C10279" t="s">
        <v>326</v>
      </c>
      <c r="D10279" t="s">
        <v>221</v>
      </c>
      <c r="E10279" t="s">
        <v>222</v>
      </c>
      <c r="F10279">
        <v>0</v>
      </c>
      <c r="G10279">
        <v>0</v>
      </c>
      <c r="H10279">
        <v>0</v>
      </c>
      <c r="J10279" s="11">
        <v>0</v>
      </c>
    </row>
    <row r="10281" spans="1:10" x14ac:dyDescent="0.35">
      <c r="A10281" t="s">
        <v>257</v>
      </c>
      <c r="B10281">
        <v>46</v>
      </c>
      <c r="C10281" t="s">
        <v>326</v>
      </c>
      <c r="D10281" t="s">
        <v>224</v>
      </c>
      <c r="E10281" t="s">
        <v>222</v>
      </c>
      <c r="F10281">
        <v>2969.86</v>
      </c>
      <c r="G10281" s="12">
        <v>7.85E-2</v>
      </c>
      <c r="H10281" s="12">
        <v>7.85E-2</v>
      </c>
      <c r="I10281" t="s">
        <v>259</v>
      </c>
      <c r="J10281" s="10">
        <v>45312.333333333336</v>
      </c>
    </row>
    <row r="10283" spans="1:10" x14ac:dyDescent="0.35">
      <c r="A10283" t="s">
        <v>257</v>
      </c>
      <c r="B10283">
        <v>47</v>
      </c>
      <c r="C10283" t="s">
        <v>327</v>
      </c>
      <c r="D10283" t="s">
        <v>221</v>
      </c>
      <c r="E10283" t="s">
        <v>222</v>
      </c>
      <c r="F10283">
        <v>0</v>
      </c>
      <c r="G10283">
        <v>0</v>
      </c>
      <c r="H10283">
        <v>0</v>
      </c>
      <c r="J10283" s="11">
        <v>0</v>
      </c>
    </row>
    <row r="10285" spans="1:10" x14ac:dyDescent="0.35">
      <c r="A10285" t="s">
        <v>257</v>
      </c>
      <c r="B10285">
        <v>48</v>
      </c>
      <c r="C10285" t="s">
        <v>327</v>
      </c>
      <c r="D10285" t="s">
        <v>224</v>
      </c>
      <c r="E10285" t="s">
        <v>222</v>
      </c>
      <c r="F10285">
        <v>4317.53</v>
      </c>
      <c r="G10285">
        <v>0.11637</v>
      </c>
      <c r="H10285">
        <v>0.11637</v>
      </c>
      <c r="I10285" t="s">
        <v>259</v>
      </c>
      <c r="J10285" s="10">
        <v>45312.333333333336</v>
      </c>
    </row>
    <row r="10287" spans="1:10" x14ac:dyDescent="0.35">
      <c r="A10287" t="s">
        <v>260</v>
      </c>
      <c r="B10287">
        <v>1</v>
      </c>
      <c r="C10287" t="s">
        <v>304</v>
      </c>
      <c r="D10287" t="s">
        <v>221</v>
      </c>
      <c r="E10287" t="s">
        <v>222</v>
      </c>
      <c r="F10287">
        <v>0</v>
      </c>
      <c r="G10287">
        <v>0</v>
      </c>
      <c r="H10287">
        <v>0</v>
      </c>
      <c r="J10287" s="11">
        <v>0</v>
      </c>
    </row>
    <row r="10289" spans="1:10" x14ac:dyDescent="0.35">
      <c r="A10289" t="s">
        <v>260</v>
      </c>
      <c r="B10289">
        <v>2</v>
      </c>
      <c r="C10289" t="s">
        <v>304</v>
      </c>
      <c r="D10289" t="s">
        <v>224</v>
      </c>
      <c r="E10289" t="s">
        <v>222</v>
      </c>
      <c r="F10289">
        <v>3734.7</v>
      </c>
      <c r="G10289">
        <v>0.10408000000000001</v>
      </c>
      <c r="H10289">
        <v>0.10408000000000001</v>
      </c>
      <c r="I10289" t="s">
        <v>262</v>
      </c>
      <c r="J10289" s="10">
        <v>45647.05</v>
      </c>
    </row>
    <row r="10291" spans="1:10" x14ac:dyDescent="0.35">
      <c r="A10291" t="s">
        <v>260</v>
      </c>
      <c r="B10291">
        <v>3</v>
      </c>
      <c r="C10291" t="s">
        <v>305</v>
      </c>
      <c r="D10291" t="s">
        <v>221</v>
      </c>
      <c r="E10291" t="s">
        <v>222</v>
      </c>
      <c r="F10291">
        <v>0</v>
      </c>
      <c r="G10291">
        <v>0</v>
      </c>
      <c r="H10291">
        <v>0</v>
      </c>
      <c r="J10291" s="11">
        <v>0</v>
      </c>
    </row>
    <row r="10293" spans="1:10" x14ac:dyDescent="0.35">
      <c r="A10293" t="s">
        <v>260</v>
      </c>
      <c r="B10293">
        <v>4</v>
      </c>
      <c r="C10293" t="s">
        <v>305</v>
      </c>
      <c r="D10293" t="s">
        <v>224</v>
      </c>
      <c r="E10293" t="s">
        <v>222</v>
      </c>
      <c r="F10293">
        <v>5305.09</v>
      </c>
      <c r="G10293">
        <v>0.14784</v>
      </c>
      <c r="H10293">
        <v>0.14784</v>
      </c>
      <c r="I10293" t="s">
        <v>262</v>
      </c>
      <c r="J10293" s="10">
        <v>45647.05</v>
      </c>
    </row>
    <row r="10295" spans="1:10" x14ac:dyDescent="0.35">
      <c r="A10295" t="s">
        <v>260</v>
      </c>
      <c r="B10295">
        <v>5</v>
      </c>
      <c r="C10295" t="s">
        <v>306</v>
      </c>
      <c r="D10295" t="s">
        <v>221</v>
      </c>
      <c r="E10295" t="s">
        <v>222</v>
      </c>
      <c r="F10295">
        <v>0</v>
      </c>
      <c r="G10295">
        <v>0</v>
      </c>
      <c r="H10295">
        <v>0</v>
      </c>
      <c r="J10295" s="11">
        <v>0</v>
      </c>
    </row>
    <row r="10297" spans="1:10" x14ac:dyDescent="0.35">
      <c r="A10297" t="s">
        <v>260</v>
      </c>
      <c r="B10297">
        <v>6</v>
      </c>
      <c r="C10297" t="s">
        <v>306</v>
      </c>
      <c r="D10297" t="s">
        <v>224</v>
      </c>
      <c r="E10297" t="s">
        <v>222</v>
      </c>
      <c r="F10297">
        <v>2735.2</v>
      </c>
      <c r="G10297" s="12">
        <v>7.6100000000000001E-2</v>
      </c>
      <c r="H10297" s="12">
        <v>7.6100000000000001E-2</v>
      </c>
      <c r="I10297" t="s">
        <v>262</v>
      </c>
      <c r="J10297" s="10">
        <v>45647.041666666664</v>
      </c>
    </row>
    <row r="10299" spans="1:10" x14ac:dyDescent="0.35">
      <c r="A10299" t="s">
        <v>260</v>
      </c>
      <c r="B10299">
        <v>7</v>
      </c>
      <c r="C10299" t="s">
        <v>307</v>
      </c>
      <c r="D10299" t="s">
        <v>221</v>
      </c>
      <c r="E10299" t="s">
        <v>222</v>
      </c>
      <c r="F10299">
        <v>0</v>
      </c>
      <c r="G10299">
        <v>0</v>
      </c>
      <c r="H10299">
        <v>0</v>
      </c>
      <c r="J10299" s="11">
        <v>0</v>
      </c>
    </row>
    <row r="10301" spans="1:10" x14ac:dyDescent="0.35">
      <c r="A10301" t="s">
        <v>260</v>
      </c>
      <c r="B10301">
        <v>8</v>
      </c>
      <c r="C10301" t="s">
        <v>307</v>
      </c>
      <c r="D10301" t="s">
        <v>224</v>
      </c>
      <c r="E10301" t="s">
        <v>222</v>
      </c>
      <c r="F10301">
        <v>4027.9</v>
      </c>
      <c r="G10301">
        <v>0.11225</v>
      </c>
      <c r="H10301">
        <v>0.11225</v>
      </c>
      <c r="I10301" t="s">
        <v>262</v>
      </c>
      <c r="J10301" s="10">
        <v>45647.05</v>
      </c>
    </row>
    <row r="10303" spans="1:10" x14ac:dyDescent="0.35">
      <c r="A10303" t="s">
        <v>260</v>
      </c>
      <c r="B10303">
        <v>9</v>
      </c>
      <c r="C10303" t="s">
        <v>308</v>
      </c>
      <c r="D10303" t="s">
        <v>221</v>
      </c>
      <c r="E10303" t="s">
        <v>222</v>
      </c>
      <c r="F10303">
        <v>0</v>
      </c>
      <c r="G10303">
        <v>0</v>
      </c>
      <c r="H10303">
        <v>0</v>
      </c>
      <c r="J10303" s="11">
        <v>0</v>
      </c>
    </row>
    <row r="10305" spans="1:10" x14ac:dyDescent="0.35">
      <c r="A10305" t="s">
        <v>260</v>
      </c>
      <c r="B10305">
        <v>10</v>
      </c>
      <c r="C10305" t="s">
        <v>308</v>
      </c>
      <c r="D10305" t="s">
        <v>224</v>
      </c>
      <c r="E10305" t="s">
        <v>222</v>
      </c>
      <c r="F10305">
        <v>3735.36</v>
      </c>
      <c r="G10305">
        <v>0.10392999999999999</v>
      </c>
      <c r="H10305">
        <v>0.10392999999999999</v>
      </c>
      <c r="I10305" t="s">
        <v>262</v>
      </c>
      <c r="J10305" s="10">
        <v>45647.05</v>
      </c>
    </row>
    <row r="10307" spans="1:10" x14ac:dyDescent="0.35">
      <c r="A10307" t="s">
        <v>260</v>
      </c>
      <c r="B10307">
        <v>11</v>
      </c>
      <c r="C10307" t="s">
        <v>309</v>
      </c>
      <c r="D10307" t="s">
        <v>221</v>
      </c>
      <c r="E10307" t="s">
        <v>222</v>
      </c>
      <c r="F10307">
        <v>0</v>
      </c>
      <c r="G10307">
        <v>0</v>
      </c>
      <c r="H10307">
        <v>0</v>
      </c>
      <c r="J10307" s="11">
        <v>0</v>
      </c>
    </row>
    <row r="10309" spans="1:10" x14ac:dyDescent="0.35">
      <c r="A10309" t="s">
        <v>260</v>
      </c>
      <c r="B10309">
        <v>12</v>
      </c>
      <c r="C10309" t="s">
        <v>309</v>
      </c>
      <c r="D10309" t="s">
        <v>224</v>
      </c>
      <c r="E10309" t="s">
        <v>222</v>
      </c>
      <c r="F10309">
        <v>5267.07</v>
      </c>
      <c r="G10309">
        <v>0.14677999999999999</v>
      </c>
      <c r="H10309">
        <v>0.14677999999999999</v>
      </c>
      <c r="I10309" t="s">
        <v>262</v>
      </c>
      <c r="J10309" s="10">
        <v>45647.05</v>
      </c>
    </row>
    <row r="10311" spans="1:10" x14ac:dyDescent="0.35">
      <c r="A10311" t="s">
        <v>260</v>
      </c>
      <c r="B10311">
        <v>13</v>
      </c>
      <c r="C10311" t="s">
        <v>310</v>
      </c>
      <c r="D10311" t="s">
        <v>221</v>
      </c>
      <c r="E10311" t="s">
        <v>222</v>
      </c>
      <c r="F10311">
        <v>0</v>
      </c>
      <c r="G10311">
        <v>0</v>
      </c>
      <c r="H10311">
        <v>0</v>
      </c>
      <c r="J10311" s="11">
        <v>0</v>
      </c>
    </row>
    <row r="10313" spans="1:10" x14ac:dyDescent="0.35">
      <c r="A10313" t="s">
        <v>260</v>
      </c>
      <c r="B10313">
        <v>14</v>
      </c>
      <c r="C10313" t="s">
        <v>310</v>
      </c>
      <c r="D10313" t="s">
        <v>224</v>
      </c>
      <c r="E10313" t="s">
        <v>222</v>
      </c>
      <c r="F10313">
        <v>3751.9</v>
      </c>
      <c r="G10313">
        <v>0.10456</v>
      </c>
      <c r="H10313">
        <v>0.10456</v>
      </c>
      <c r="I10313" t="s">
        <v>262</v>
      </c>
      <c r="J10313" s="10">
        <v>45647.05</v>
      </c>
    </row>
    <row r="10315" spans="1:10" x14ac:dyDescent="0.35">
      <c r="A10315" t="s">
        <v>260</v>
      </c>
      <c r="B10315">
        <v>15</v>
      </c>
      <c r="C10315" t="s">
        <v>311</v>
      </c>
      <c r="D10315" t="s">
        <v>221</v>
      </c>
      <c r="E10315" t="s">
        <v>222</v>
      </c>
      <c r="F10315">
        <v>0</v>
      </c>
      <c r="G10315">
        <v>0</v>
      </c>
      <c r="H10315">
        <v>0</v>
      </c>
      <c r="J10315" s="11">
        <v>0</v>
      </c>
    </row>
    <row r="10317" spans="1:10" x14ac:dyDescent="0.35">
      <c r="A10317" t="s">
        <v>260</v>
      </c>
      <c r="B10317">
        <v>16</v>
      </c>
      <c r="C10317" t="s">
        <v>311</v>
      </c>
      <c r="D10317" t="s">
        <v>224</v>
      </c>
      <c r="E10317" t="s">
        <v>222</v>
      </c>
      <c r="F10317">
        <v>5321.76</v>
      </c>
      <c r="G10317">
        <v>0.14829999999999999</v>
      </c>
      <c r="H10317">
        <v>0.14829999999999999</v>
      </c>
      <c r="I10317" t="s">
        <v>262</v>
      </c>
      <c r="J10317" s="10">
        <v>45647.05</v>
      </c>
    </row>
    <row r="10319" spans="1:10" x14ac:dyDescent="0.35">
      <c r="A10319" t="s">
        <v>260</v>
      </c>
      <c r="B10319">
        <v>17</v>
      </c>
      <c r="C10319" t="s">
        <v>312</v>
      </c>
      <c r="D10319" t="s">
        <v>221</v>
      </c>
      <c r="E10319" t="s">
        <v>222</v>
      </c>
      <c r="F10319">
        <v>0</v>
      </c>
      <c r="G10319">
        <v>0</v>
      </c>
      <c r="H10319">
        <v>0</v>
      </c>
      <c r="J10319" s="11">
        <v>0</v>
      </c>
    </row>
    <row r="10321" spans="1:10" x14ac:dyDescent="0.35">
      <c r="A10321" t="s">
        <v>260</v>
      </c>
      <c r="B10321">
        <v>18</v>
      </c>
      <c r="C10321" t="s">
        <v>312</v>
      </c>
      <c r="D10321" t="s">
        <v>224</v>
      </c>
      <c r="E10321" t="s">
        <v>222</v>
      </c>
      <c r="F10321">
        <v>2751.42</v>
      </c>
      <c r="G10321" s="12">
        <v>7.6499999999999999E-2</v>
      </c>
      <c r="H10321" s="12">
        <v>7.6499999999999999E-2</v>
      </c>
      <c r="I10321" t="s">
        <v>262</v>
      </c>
      <c r="J10321" s="10">
        <v>45647.041666666664</v>
      </c>
    </row>
    <row r="10323" spans="1:10" x14ac:dyDescent="0.35">
      <c r="A10323" t="s">
        <v>260</v>
      </c>
      <c r="B10323">
        <v>19</v>
      </c>
      <c r="C10323" t="s">
        <v>313</v>
      </c>
      <c r="D10323" t="s">
        <v>221</v>
      </c>
      <c r="E10323" t="s">
        <v>222</v>
      </c>
      <c r="F10323">
        <v>0</v>
      </c>
      <c r="G10323">
        <v>0</v>
      </c>
      <c r="H10323">
        <v>0</v>
      </c>
      <c r="J10323" s="11">
        <v>0</v>
      </c>
    </row>
    <row r="10325" spans="1:10" x14ac:dyDescent="0.35">
      <c r="A10325" t="s">
        <v>260</v>
      </c>
      <c r="B10325">
        <v>20</v>
      </c>
      <c r="C10325" t="s">
        <v>313</v>
      </c>
      <c r="D10325" t="s">
        <v>224</v>
      </c>
      <c r="E10325" t="s">
        <v>222</v>
      </c>
      <c r="F10325">
        <v>4044.8</v>
      </c>
      <c r="G10325">
        <v>0.11272</v>
      </c>
      <c r="H10325">
        <v>0.11272</v>
      </c>
      <c r="I10325" t="s">
        <v>262</v>
      </c>
      <c r="J10325" s="10">
        <v>45647.05</v>
      </c>
    </row>
    <row r="10327" spans="1:10" x14ac:dyDescent="0.35">
      <c r="A10327" t="s">
        <v>260</v>
      </c>
      <c r="B10327">
        <v>21</v>
      </c>
      <c r="C10327" t="s">
        <v>314</v>
      </c>
      <c r="D10327" t="s">
        <v>221</v>
      </c>
      <c r="E10327" t="s">
        <v>222</v>
      </c>
      <c r="F10327">
        <v>0</v>
      </c>
      <c r="G10327">
        <v>0</v>
      </c>
      <c r="H10327">
        <v>0</v>
      </c>
      <c r="J10327" s="11">
        <v>0</v>
      </c>
    </row>
    <row r="10329" spans="1:10" x14ac:dyDescent="0.35">
      <c r="A10329" t="s">
        <v>260</v>
      </c>
      <c r="B10329">
        <v>22</v>
      </c>
      <c r="C10329" t="s">
        <v>314</v>
      </c>
      <c r="D10329" t="s">
        <v>224</v>
      </c>
      <c r="E10329" t="s">
        <v>222</v>
      </c>
      <c r="F10329">
        <v>3750.96</v>
      </c>
      <c r="G10329">
        <v>0.10435999999999999</v>
      </c>
      <c r="H10329">
        <v>0.10435999999999999</v>
      </c>
      <c r="I10329" t="s">
        <v>262</v>
      </c>
      <c r="J10329" s="10">
        <v>45647.05</v>
      </c>
    </row>
    <row r="10331" spans="1:10" x14ac:dyDescent="0.35">
      <c r="A10331" t="s">
        <v>260</v>
      </c>
      <c r="B10331">
        <v>23</v>
      </c>
      <c r="C10331" t="s">
        <v>315</v>
      </c>
      <c r="D10331" t="s">
        <v>221</v>
      </c>
      <c r="E10331" t="s">
        <v>222</v>
      </c>
      <c r="F10331">
        <v>0</v>
      </c>
      <c r="G10331">
        <v>0</v>
      </c>
      <c r="H10331">
        <v>0</v>
      </c>
      <c r="J10331" s="11">
        <v>0</v>
      </c>
    </row>
    <row r="10333" spans="1:10" x14ac:dyDescent="0.35">
      <c r="A10333" t="s">
        <v>260</v>
      </c>
      <c r="B10333">
        <v>24</v>
      </c>
      <c r="C10333" t="s">
        <v>315</v>
      </c>
      <c r="D10333" t="s">
        <v>224</v>
      </c>
      <c r="E10333" t="s">
        <v>222</v>
      </c>
      <c r="F10333">
        <v>5281.19</v>
      </c>
      <c r="G10333">
        <v>0.14717</v>
      </c>
      <c r="H10333">
        <v>0.14717</v>
      </c>
      <c r="I10333" t="s">
        <v>262</v>
      </c>
      <c r="J10333" s="10">
        <v>45647.05</v>
      </c>
    </row>
    <row r="10335" spans="1:10" x14ac:dyDescent="0.35">
      <c r="A10335" t="s">
        <v>260</v>
      </c>
      <c r="B10335">
        <v>25</v>
      </c>
      <c r="C10335" t="s">
        <v>316</v>
      </c>
      <c r="D10335" t="s">
        <v>221</v>
      </c>
      <c r="E10335" t="s">
        <v>222</v>
      </c>
      <c r="F10335">
        <v>0</v>
      </c>
      <c r="G10335">
        <v>0</v>
      </c>
      <c r="H10335">
        <v>0</v>
      </c>
      <c r="J10335" s="11">
        <v>0</v>
      </c>
    </row>
    <row r="10337" spans="1:10" x14ac:dyDescent="0.35">
      <c r="A10337" t="s">
        <v>260</v>
      </c>
      <c r="B10337">
        <v>26</v>
      </c>
      <c r="C10337" t="s">
        <v>316</v>
      </c>
      <c r="D10337" t="s">
        <v>224</v>
      </c>
      <c r="E10337" t="s">
        <v>222</v>
      </c>
      <c r="F10337">
        <v>3751.91</v>
      </c>
      <c r="G10337">
        <v>0.10456</v>
      </c>
      <c r="H10337">
        <v>0.10456</v>
      </c>
      <c r="I10337" t="s">
        <v>262</v>
      </c>
      <c r="J10337" s="10">
        <v>45647.05</v>
      </c>
    </row>
    <row r="10339" spans="1:10" x14ac:dyDescent="0.35">
      <c r="A10339" t="s">
        <v>260</v>
      </c>
      <c r="B10339">
        <v>27</v>
      </c>
      <c r="C10339" t="s">
        <v>317</v>
      </c>
      <c r="D10339" t="s">
        <v>221</v>
      </c>
      <c r="E10339" t="s">
        <v>222</v>
      </c>
      <c r="F10339">
        <v>0</v>
      </c>
      <c r="G10339">
        <v>0</v>
      </c>
      <c r="H10339">
        <v>0</v>
      </c>
      <c r="J10339" s="11">
        <v>0</v>
      </c>
    </row>
    <row r="10341" spans="1:10" x14ac:dyDescent="0.35">
      <c r="A10341" t="s">
        <v>260</v>
      </c>
      <c r="B10341">
        <v>28</v>
      </c>
      <c r="C10341" t="s">
        <v>317</v>
      </c>
      <c r="D10341" t="s">
        <v>224</v>
      </c>
      <c r="E10341" t="s">
        <v>222</v>
      </c>
      <c r="F10341">
        <v>5321.7</v>
      </c>
      <c r="G10341">
        <v>0.14829999999999999</v>
      </c>
      <c r="H10341">
        <v>0.14829999999999999</v>
      </c>
      <c r="I10341" t="s">
        <v>262</v>
      </c>
      <c r="J10341" s="10">
        <v>45647.05</v>
      </c>
    </row>
    <row r="10343" spans="1:10" x14ac:dyDescent="0.35">
      <c r="A10343" t="s">
        <v>260</v>
      </c>
      <c r="B10343">
        <v>29</v>
      </c>
      <c r="C10343" t="s">
        <v>318</v>
      </c>
      <c r="D10343" t="s">
        <v>221</v>
      </c>
      <c r="E10343" t="s">
        <v>222</v>
      </c>
      <c r="F10343">
        <v>0</v>
      </c>
      <c r="G10343">
        <v>0</v>
      </c>
      <c r="H10343">
        <v>0</v>
      </c>
      <c r="J10343" s="11">
        <v>0</v>
      </c>
    </row>
    <row r="10345" spans="1:10" x14ac:dyDescent="0.35">
      <c r="A10345" t="s">
        <v>260</v>
      </c>
      <c r="B10345">
        <v>30</v>
      </c>
      <c r="C10345" t="s">
        <v>318</v>
      </c>
      <c r="D10345" t="s">
        <v>224</v>
      </c>
      <c r="E10345" t="s">
        <v>222</v>
      </c>
      <c r="F10345">
        <v>2751.42</v>
      </c>
      <c r="G10345" s="12">
        <v>7.6499999999999999E-2</v>
      </c>
      <c r="H10345" s="12">
        <v>7.6499999999999999E-2</v>
      </c>
      <c r="I10345" t="s">
        <v>262</v>
      </c>
      <c r="J10345" s="10">
        <v>45647.041666666664</v>
      </c>
    </row>
    <row r="10347" spans="1:10" x14ac:dyDescent="0.35">
      <c r="A10347" t="s">
        <v>260</v>
      </c>
      <c r="B10347">
        <v>31</v>
      </c>
      <c r="C10347" t="s">
        <v>319</v>
      </c>
      <c r="D10347" t="s">
        <v>221</v>
      </c>
      <c r="E10347" t="s">
        <v>222</v>
      </c>
      <c r="F10347">
        <v>0</v>
      </c>
      <c r="G10347">
        <v>0</v>
      </c>
      <c r="H10347">
        <v>0</v>
      </c>
      <c r="J10347" s="11">
        <v>0</v>
      </c>
    </row>
    <row r="10349" spans="1:10" x14ac:dyDescent="0.35">
      <c r="A10349" t="s">
        <v>260</v>
      </c>
      <c r="B10349">
        <v>32</v>
      </c>
      <c r="C10349" t="s">
        <v>319</v>
      </c>
      <c r="D10349" t="s">
        <v>224</v>
      </c>
      <c r="E10349" t="s">
        <v>222</v>
      </c>
      <c r="F10349">
        <v>4044.84</v>
      </c>
      <c r="G10349">
        <v>0.11272</v>
      </c>
      <c r="H10349">
        <v>0.11272</v>
      </c>
      <c r="I10349" t="s">
        <v>262</v>
      </c>
      <c r="J10349" s="10">
        <v>45647.05</v>
      </c>
    </row>
    <row r="10351" spans="1:10" x14ac:dyDescent="0.35">
      <c r="A10351" t="s">
        <v>260</v>
      </c>
      <c r="B10351">
        <v>33</v>
      </c>
      <c r="C10351" t="s">
        <v>320</v>
      </c>
      <c r="D10351" t="s">
        <v>221</v>
      </c>
      <c r="E10351" t="s">
        <v>222</v>
      </c>
      <c r="F10351">
        <v>0</v>
      </c>
      <c r="G10351">
        <v>0</v>
      </c>
      <c r="H10351">
        <v>0</v>
      </c>
      <c r="J10351" s="11">
        <v>0</v>
      </c>
    </row>
    <row r="10353" spans="1:10" x14ac:dyDescent="0.35">
      <c r="A10353" t="s">
        <v>260</v>
      </c>
      <c r="B10353">
        <v>34</v>
      </c>
      <c r="C10353" t="s">
        <v>320</v>
      </c>
      <c r="D10353" t="s">
        <v>224</v>
      </c>
      <c r="E10353" t="s">
        <v>222</v>
      </c>
      <c r="F10353">
        <v>3750.96</v>
      </c>
      <c r="G10353">
        <v>0.10435999999999999</v>
      </c>
      <c r="H10353">
        <v>0.10435999999999999</v>
      </c>
      <c r="I10353" t="s">
        <v>262</v>
      </c>
      <c r="J10353" s="10">
        <v>45647.05</v>
      </c>
    </row>
    <row r="10355" spans="1:10" x14ac:dyDescent="0.35">
      <c r="A10355" t="s">
        <v>260</v>
      </c>
      <c r="B10355">
        <v>35</v>
      </c>
      <c r="C10355" t="s">
        <v>321</v>
      </c>
      <c r="D10355" t="s">
        <v>221</v>
      </c>
      <c r="E10355" t="s">
        <v>222</v>
      </c>
      <c r="F10355">
        <v>0</v>
      </c>
      <c r="G10355">
        <v>0</v>
      </c>
      <c r="H10355">
        <v>0</v>
      </c>
      <c r="J10355" s="11">
        <v>0</v>
      </c>
    </row>
    <row r="10357" spans="1:10" x14ac:dyDescent="0.35">
      <c r="A10357" t="s">
        <v>260</v>
      </c>
      <c r="B10357">
        <v>36</v>
      </c>
      <c r="C10357" t="s">
        <v>321</v>
      </c>
      <c r="D10357" t="s">
        <v>224</v>
      </c>
      <c r="E10357" t="s">
        <v>222</v>
      </c>
      <c r="F10357">
        <v>5281.4</v>
      </c>
      <c r="G10357">
        <v>0.14718000000000001</v>
      </c>
      <c r="H10357">
        <v>0.14718000000000001</v>
      </c>
      <c r="I10357" t="s">
        <v>262</v>
      </c>
      <c r="J10357" s="10">
        <v>45647.05</v>
      </c>
    </row>
    <row r="10359" spans="1:10" x14ac:dyDescent="0.35">
      <c r="A10359" t="s">
        <v>260</v>
      </c>
      <c r="B10359">
        <v>37</v>
      </c>
      <c r="C10359" t="s">
        <v>322</v>
      </c>
      <c r="D10359" t="s">
        <v>221</v>
      </c>
      <c r="E10359" t="s">
        <v>222</v>
      </c>
      <c r="F10359">
        <v>0</v>
      </c>
      <c r="G10359">
        <v>0</v>
      </c>
      <c r="H10359">
        <v>0</v>
      </c>
      <c r="J10359" s="11">
        <v>0</v>
      </c>
    </row>
    <row r="10361" spans="1:10" x14ac:dyDescent="0.35">
      <c r="A10361" t="s">
        <v>260</v>
      </c>
      <c r="B10361">
        <v>38</v>
      </c>
      <c r="C10361" t="s">
        <v>322</v>
      </c>
      <c r="D10361" t="s">
        <v>224</v>
      </c>
      <c r="E10361" t="s">
        <v>222</v>
      </c>
      <c r="F10361">
        <v>3735.36</v>
      </c>
      <c r="G10361">
        <v>0.10392999999999999</v>
      </c>
      <c r="H10361">
        <v>0.10392999999999999</v>
      </c>
      <c r="I10361" t="s">
        <v>262</v>
      </c>
      <c r="J10361" s="10">
        <v>45647.05</v>
      </c>
    </row>
    <row r="10363" spans="1:10" x14ac:dyDescent="0.35">
      <c r="A10363" t="s">
        <v>260</v>
      </c>
      <c r="B10363">
        <v>39</v>
      </c>
      <c r="C10363" t="s">
        <v>323</v>
      </c>
      <c r="D10363" t="s">
        <v>221</v>
      </c>
      <c r="E10363" t="s">
        <v>222</v>
      </c>
      <c r="F10363">
        <v>0</v>
      </c>
      <c r="G10363">
        <v>0</v>
      </c>
      <c r="H10363">
        <v>0</v>
      </c>
      <c r="J10363" s="11">
        <v>0</v>
      </c>
    </row>
    <row r="10365" spans="1:10" x14ac:dyDescent="0.35">
      <c r="A10365" t="s">
        <v>260</v>
      </c>
      <c r="B10365">
        <v>40</v>
      </c>
      <c r="C10365" t="s">
        <v>323</v>
      </c>
      <c r="D10365" t="s">
        <v>224</v>
      </c>
      <c r="E10365" t="s">
        <v>222</v>
      </c>
      <c r="F10365">
        <v>5266.88</v>
      </c>
      <c r="G10365">
        <v>0.14677000000000001</v>
      </c>
      <c r="H10365">
        <v>0.14677000000000001</v>
      </c>
      <c r="I10365" t="s">
        <v>262</v>
      </c>
      <c r="J10365" s="10">
        <v>45647.05</v>
      </c>
    </row>
    <row r="10367" spans="1:10" x14ac:dyDescent="0.35">
      <c r="A10367" t="s">
        <v>260</v>
      </c>
      <c r="B10367">
        <v>41</v>
      </c>
      <c r="C10367" t="s">
        <v>324</v>
      </c>
      <c r="D10367" t="s">
        <v>221</v>
      </c>
      <c r="E10367" t="s">
        <v>222</v>
      </c>
      <c r="F10367">
        <v>0</v>
      </c>
      <c r="G10367">
        <v>0</v>
      </c>
      <c r="H10367">
        <v>0</v>
      </c>
      <c r="J10367" s="11">
        <v>0</v>
      </c>
    </row>
    <row r="10369" spans="1:10" x14ac:dyDescent="0.35">
      <c r="A10369" t="s">
        <v>260</v>
      </c>
      <c r="B10369">
        <v>42</v>
      </c>
      <c r="C10369" t="s">
        <v>324</v>
      </c>
      <c r="D10369" t="s">
        <v>224</v>
      </c>
      <c r="E10369" t="s">
        <v>222</v>
      </c>
      <c r="F10369">
        <v>2735.2</v>
      </c>
      <c r="G10369" s="12">
        <v>7.6100000000000001E-2</v>
      </c>
      <c r="H10369" s="12">
        <v>7.6100000000000001E-2</v>
      </c>
      <c r="I10369" t="s">
        <v>262</v>
      </c>
      <c r="J10369" s="10">
        <v>45647.041666666664</v>
      </c>
    </row>
    <row r="10371" spans="1:10" x14ac:dyDescent="0.35">
      <c r="A10371" t="s">
        <v>260</v>
      </c>
      <c r="B10371">
        <v>43</v>
      </c>
      <c r="C10371" t="s">
        <v>325</v>
      </c>
      <c r="D10371" t="s">
        <v>221</v>
      </c>
      <c r="E10371" t="s">
        <v>222</v>
      </c>
      <c r="F10371">
        <v>0</v>
      </c>
      <c r="G10371">
        <v>0</v>
      </c>
      <c r="H10371">
        <v>0</v>
      </c>
      <c r="J10371" s="11">
        <v>0</v>
      </c>
    </row>
    <row r="10373" spans="1:10" x14ac:dyDescent="0.35">
      <c r="A10373" t="s">
        <v>260</v>
      </c>
      <c r="B10373">
        <v>44</v>
      </c>
      <c r="C10373" t="s">
        <v>325</v>
      </c>
      <c r="D10373" t="s">
        <v>224</v>
      </c>
      <c r="E10373" t="s">
        <v>222</v>
      </c>
      <c r="F10373">
        <v>4027.91</v>
      </c>
      <c r="G10373">
        <v>0.11225</v>
      </c>
      <c r="H10373">
        <v>0.11225</v>
      </c>
      <c r="I10373" t="s">
        <v>262</v>
      </c>
      <c r="J10373" s="10">
        <v>45647.05</v>
      </c>
    </row>
    <row r="10375" spans="1:10" x14ac:dyDescent="0.35">
      <c r="A10375" t="s">
        <v>260</v>
      </c>
      <c r="B10375">
        <v>45</v>
      </c>
      <c r="C10375" t="s">
        <v>326</v>
      </c>
      <c r="D10375" t="s">
        <v>221</v>
      </c>
      <c r="E10375" t="s">
        <v>222</v>
      </c>
      <c r="F10375">
        <v>0</v>
      </c>
      <c r="G10375">
        <v>0</v>
      </c>
      <c r="H10375">
        <v>0</v>
      </c>
      <c r="J10375" s="11">
        <v>0</v>
      </c>
    </row>
    <row r="10377" spans="1:10" x14ac:dyDescent="0.35">
      <c r="A10377" t="s">
        <v>260</v>
      </c>
      <c r="B10377">
        <v>46</v>
      </c>
      <c r="C10377" t="s">
        <v>326</v>
      </c>
      <c r="D10377" t="s">
        <v>224</v>
      </c>
      <c r="E10377" t="s">
        <v>222</v>
      </c>
      <c r="F10377">
        <v>3734.7</v>
      </c>
      <c r="G10377">
        <v>0.10408000000000001</v>
      </c>
      <c r="H10377">
        <v>0.10408000000000001</v>
      </c>
      <c r="I10377" t="s">
        <v>262</v>
      </c>
      <c r="J10377" s="10">
        <v>45647.05</v>
      </c>
    </row>
    <row r="10379" spans="1:10" x14ac:dyDescent="0.35">
      <c r="A10379" t="s">
        <v>260</v>
      </c>
      <c r="B10379">
        <v>47</v>
      </c>
      <c r="C10379" t="s">
        <v>327</v>
      </c>
      <c r="D10379" t="s">
        <v>221</v>
      </c>
      <c r="E10379" t="s">
        <v>222</v>
      </c>
      <c r="F10379">
        <v>0</v>
      </c>
      <c r="G10379">
        <v>0</v>
      </c>
      <c r="H10379">
        <v>0</v>
      </c>
      <c r="J10379" s="11">
        <v>0</v>
      </c>
    </row>
    <row r="10381" spans="1:10" x14ac:dyDescent="0.35">
      <c r="A10381" t="s">
        <v>260</v>
      </c>
      <c r="B10381">
        <v>48</v>
      </c>
      <c r="C10381" t="s">
        <v>327</v>
      </c>
      <c r="D10381" t="s">
        <v>224</v>
      </c>
      <c r="E10381" t="s">
        <v>222</v>
      </c>
      <c r="F10381">
        <v>5305.15</v>
      </c>
      <c r="G10381">
        <v>0.14784</v>
      </c>
      <c r="H10381">
        <v>0.14784</v>
      </c>
      <c r="I10381" t="s">
        <v>262</v>
      </c>
      <c r="J10381" s="10">
        <v>45647.05</v>
      </c>
    </row>
    <row r="10383" spans="1:10" x14ac:dyDescent="0.35">
      <c r="A10383" t="s">
        <v>263</v>
      </c>
      <c r="B10383">
        <v>1</v>
      </c>
      <c r="C10383" t="s">
        <v>304</v>
      </c>
      <c r="D10383" t="s">
        <v>221</v>
      </c>
      <c r="E10383" t="s">
        <v>222</v>
      </c>
      <c r="F10383">
        <v>0</v>
      </c>
      <c r="G10383">
        <v>0</v>
      </c>
      <c r="H10383">
        <v>0</v>
      </c>
      <c r="J10383" s="11">
        <v>0</v>
      </c>
    </row>
    <row r="10385" spans="1:10" x14ac:dyDescent="0.35">
      <c r="A10385" t="s">
        <v>263</v>
      </c>
      <c r="B10385">
        <v>2</v>
      </c>
      <c r="C10385" t="s">
        <v>304</v>
      </c>
      <c r="D10385" t="s">
        <v>224</v>
      </c>
      <c r="E10385" t="s">
        <v>222</v>
      </c>
      <c r="F10385">
        <v>3055.93</v>
      </c>
      <c r="G10385" s="12">
        <v>9.0300000000000005E-2</v>
      </c>
      <c r="H10385" s="12">
        <v>9.0300000000000005E-2</v>
      </c>
      <c r="I10385" t="s">
        <v>265</v>
      </c>
      <c r="J10385" s="10">
        <v>45647.341666666667</v>
      </c>
    </row>
    <row r="10387" spans="1:10" x14ac:dyDescent="0.35">
      <c r="A10387" t="s">
        <v>263</v>
      </c>
      <c r="B10387">
        <v>3</v>
      </c>
      <c r="C10387" t="s">
        <v>305</v>
      </c>
      <c r="D10387" t="s">
        <v>221</v>
      </c>
      <c r="E10387" t="s">
        <v>222</v>
      </c>
      <c r="F10387">
        <v>0</v>
      </c>
      <c r="G10387">
        <v>0</v>
      </c>
      <c r="H10387">
        <v>0</v>
      </c>
      <c r="J10387" s="11">
        <v>0</v>
      </c>
    </row>
    <row r="10389" spans="1:10" x14ac:dyDescent="0.35">
      <c r="A10389" t="s">
        <v>263</v>
      </c>
      <c r="B10389">
        <v>4</v>
      </c>
      <c r="C10389" t="s">
        <v>305</v>
      </c>
      <c r="D10389" t="s">
        <v>224</v>
      </c>
      <c r="E10389" t="s">
        <v>222</v>
      </c>
      <c r="F10389">
        <v>4840.1899999999996</v>
      </c>
      <c r="G10389">
        <v>0.14291000000000001</v>
      </c>
      <c r="H10389">
        <v>0.14291000000000001</v>
      </c>
      <c r="I10389" t="s">
        <v>265</v>
      </c>
      <c r="J10389" s="10">
        <v>45647.333333333336</v>
      </c>
    </row>
    <row r="10391" spans="1:10" x14ac:dyDescent="0.35">
      <c r="A10391" t="s">
        <v>263</v>
      </c>
      <c r="B10391">
        <v>5</v>
      </c>
      <c r="C10391" t="s">
        <v>306</v>
      </c>
      <c r="D10391" t="s">
        <v>221</v>
      </c>
      <c r="E10391" t="s">
        <v>222</v>
      </c>
      <c r="F10391">
        <v>0</v>
      </c>
      <c r="G10391">
        <v>0</v>
      </c>
      <c r="H10391">
        <v>0</v>
      </c>
      <c r="J10391" s="11">
        <v>0</v>
      </c>
    </row>
    <row r="10393" spans="1:10" x14ac:dyDescent="0.35">
      <c r="A10393" t="s">
        <v>263</v>
      </c>
      <c r="B10393">
        <v>6</v>
      </c>
      <c r="C10393" t="s">
        <v>306</v>
      </c>
      <c r="D10393" t="s">
        <v>224</v>
      </c>
      <c r="E10393" t="s">
        <v>222</v>
      </c>
      <c r="F10393">
        <v>1972.75</v>
      </c>
      <c r="G10393" s="12">
        <v>5.8299999999999998E-2</v>
      </c>
      <c r="H10393" s="12">
        <v>5.8299999999999998E-2</v>
      </c>
      <c r="I10393" t="s">
        <v>265</v>
      </c>
      <c r="J10393" s="10">
        <v>45647.341666666667</v>
      </c>
    </row>
    <row r="10395" spans="1:10" x14ac:dyDescent="0.35">
      <c r="A10395" t="s">
        <v>263</v>
      </c>
      <c r="B10395">
        <v>7</v>
      </c>
      <c r="C10395" t="s">
        <v>307</v>
      </c>
      <c r="D10395" t="s">
        <v>221</v>
      </c>
      <c r="E10395" t="s">
        <v>222</v>
      </c>
      <c r="F10395">
        <v>0</v>
      </c>
      <c r="G10395">
        <v>0</v>
      </c>
      <c r="H10395">
        <v>0</v>
      </c>
      <c r="J10395" s="11">
        <v>0</v>
      </c>
    </row>
    <row r="10397" spans="1:10" x14ac:dyDescent="0.35">
      <c r="A10397" t="s">
        <v>263</v>
      </c>
      <c r="B10397">
        <v>8</v>
      </c>
      <c r="C10397" t="s">
        <v>307</v>
      </c>
      <c r="D10397" t="s">
        <v>224</v>
      </c>
      <c r="E10397" t="s">
        <v>222</v>
      </c>
      <c r="F10397">
        <v>3511.78</v>
      </c>
      <c r="G10397">
        <v>0.1037</v>
      </c>
      <c r="H10397">
        <v>0.1037</v>
      </c>
      <c r="I10397" t="s">
        <v>265</v>
      </c>
      <c r="J10397" s="10">
        <v>45647.333333333336</v>
      </c>
    </row>
    <row r="10399" spans="1:10" x14ac:dyDescent="0.35">
      <c r="A10399" t="s">
        <v>263</v>
      </c>
      <c r="B10399">
        <v>9</v>
      </c>
      <c r="C10399" t="s">
        <v>308</v>
      </c>
      <c r="D10399" t="s">
        <v>221</v>
      </c>
      <c r="E10399" t="s">
        <v>222</v>
      </c>
      <c r="F10399">
        <v>0</v>
      </c>
      <c r="G10399">
        <v>0</v>
      </c>
      <c r="H10399">
        <v>0</v>
      </c>
      <c r="J10399" s="11">
        <v>0</v>
      </c>
    </row>
    <row r="10401" spans="1:10" x14ac:dyDescent="0.35">
      <c r="A10401" t="s">
        <v>263</v>
      </c>
      <c r="B10401">
        <v>10</v>
      </c>
      <c r="C10401" t="s">
        <v>308</v>
      </c>
      <c r="D10401" t="s">
        <v>224</v>
      </c>
      <c r="E10401" t="s">
        <v>222</v>
      </c>
      <c r="F10401">
        <v>3095.43</v>
      </c>
      <c r="G10401" s="12">
        <v>9.1499999999999998E-2</v>
      </c>
      <c r="H10401" s="12">
        <v>9.1499999999999998E-2</v>
      </c>
      <c r="I10401" t="s">
        <v>265</v>
      </c>
      <c r="J10401" s="10">
        <v>45647.341666666667</v>
      </c>
    </row>
    <row r="10403" spans="1:10" x14ac:dyDescent="0.35">
      <c r="A10403" t="s">
        <v>263</v>
      </c>
      <c r="B10403">
        <v>11</v>
      </c>
      <c r="C10403" t="s">
        <v>309</v>
      </c>
      <c r="D10403" t="s">
        <v>221</v>
      </c>
      <c r="E10403" t="s">
        <v>222</v>
      </c>
      <c r="F10403">
        <v>0</v>
      </c>
      <c r="G10403">
        <v>0</v>
      </c>
      <c r="H10403">
        <v>0</v>
      </c>
      <c r="J10403" s="11">
        <v>0</v>
      </c>
    </row>
    <row r="10405" spans="1:10" x14ac:dyDescent="0.35">
      <c r="A10405" t="s">
        <v>263</v>
      </c>
      <c r="B10405">
        <v>12</v>
      </c>
      <c r="C10405" t="s">
        <v>309</v>
      </c>
      <c r="D10405" t="s">
        <v>224</v>
      </c>
      <c r="E10405" t="s">
        <v>222</v>
      </c>
      <c r="F10405">
        <v>4859.3999999999996</v>
      </c>
      <c r="G10405">
        <v>0.14351</v>
      </c>
      <c r="H10405">
        <v>0.14351</v>
      </c>
      <c r="I10405" t="s">
        <v>265</v>
      </c>
      <c r="J10405" s="10">
        <v>45647.333333333336</v>
      </c>
    </row>
    <row r="10407" spans="1:10" x14ac:dyDescent="0.35">
      <c r="A10407" t="s">
        <v>263</v>
      </c>
      <c r="B10407">
        <v>13</v>
      </c>
      <c r="C10407" t="s">
        <v>310</v>
      </c>
      <c r="D10407" t="s">
        <v>221</v>
      </c>
      <c r="E10407" t="s">
        <v>222</v>
      </c>
      <c r="F10407">
        <v>0</v>
      </c>
      <c r="G10407">
        <v>0</v>
      </c>
      <c r="H10407">
        <v>0</v>
      </c>
      <c r="J10407" s="11">
        <v>0</v>
      </c>
    </row>
    <row r="10409" spans="1:10" x14ac:dyDescent="0.35">
      <c r="A10409" t="s">
        <v>263</v>
      </c>
      <c r="B10409">
        <v>14</v>
      </c>
      <c r="C10409" t="s">
        <v>310</v>
      </c>
      <c r="D10409" t="s">
        <v>224</v>
      </c>
      <c r="E10409" t="s">
        <v>222</v>
      </c>
      <c r="F10409">
        <v>3052.47</v>
      </c>
      <c r="G10409" s="12">
        <v>9.0200000000000002E-2</v>
      </c>
      <c r="H10409" s="12">
        <v>9.0200000000000002E-2</v>
      </c>
      <c r="I10409" t="s">
        <v>265</v>
      </c>
      <c r="J10409" s="10">
        <v>45647.341666666667</v>
      </c>
    </row>
    <row r="10411" spans="1:10" x14ac:dyDescent="0.35">
      <c r="A10411" t="s">
        <v>263</v>
      </c>
      <c r="B10411">
        <v>15</v>
      </c>
      <c r="C10411" t="s">
        <v>311</v>
      </c>
      <c r="D10411" t="s">
        <v>221</v>
      </c>
      <c r="E10411" t="s">
        <v>222</v>
      </c>
      <c r="F10411">
        <v>0</v>
      </c>
      <c r="G10411">
        <v>0</v>
      </c>
      <c r="H10411">
        <v>0</v>
      </c>
      <c r="J10411" s="11">
        <v>0</v>
      </c>
    </row>
    <row r="10413" spans="1:10" x14ac:dyDescent="0.35">
      <c r="A10413" t="s">
        <v>263</v>
      </c>
      <c r="B10413">
        <v>16</v>
      </c>
      <c r="C10413" t="s">
        <v>311</v>
      </c>
      <c r="D10413" t="s">
        <v>224</v>
      </c>
      <c r="E10413" t="s">
        <v>222</v>
      </c>
      <c r="F10413">
        <v>4846.09</v>
      </c>
      <c r="G10413">
        <v>0.14308000000000001</v>
      </c>
      <c r="H10413">
        <v>0.14308000000000001</v>
      </c>
      <c r="I10413" t="s">
        <v>265</v>
      </c>
      <c r="J10413" s="10">
        <v>45647.333333333336</v>
      </c>
    </row>
    <row r="10415" spans="1:10" x14ac:dyDescent="0.35">
      <c r="A10415" t="s">
        <v>263</v>
      </c>
      <c r="B10415">
        <v>17</v>
      </c>
      <c r="C10415" t="s">
        <v>312</v>
      </c>
      <c r="D10415" t="s">
        <v>221</v>
      </c>
      <c r="E10415" t="s">
        <v>222</v>
      </c>
      <c r="F10415">
        <v>0</v>
      </c>
      <c r="G10415">
        <v>0</v>
      </c>
      <c r="H10415">
        <v>0</v>
      </c>
      <c r="J10415" s="11">
        <v>0</v>
      </c>
    </row>
    <row r="10417" spans="1:10" x14ac:dyDescent="0.35">
      <c r="A10417" t="s">
        <v>263</v>
      </c>
      <c r="B10417">
        <v>18</v>
      </c>
      <c r="C10417" t="s">
        <v>312</v>
      </c>
      <c r="D10417" t="s">
        <v>224</v>
      </c>
      <c r="E10417" t="s">
        <v>222</v>
      </c>
      <c r="F10417">
        <v>1969.37</v>
      </c>
      <c r="G10417" s="12">
        <v>5.8200000000000002E-2</v>
      </c>
      <c r="H10417" s="12">
        <v>5.8200000000000002E-2</v>
      </c>
      <c r="I10417" t="s">
        <v>265</v>
      </c>
      <c r="J10417" s="10">
        <v>45647.341666666667</v>
      </c>
    </row>
    <row r="10419" spans="1:10" x14ac:dyDescent="0.35">
      <c r="A10419" t="s">
        <v>263</v>
      </c>
      <c r="B10419">
        <v>19</v>
      </c>
      <c r="C10419" t="s">
        <v>313</v>
      </c>
      <c r="D10419" t="s">
        <v>221</v>
      </c>
      <c r="E10419" t="s">
        <v>222</v>
      </c>
      <c r="F10419">
        <v>0</v>
      </c>
      <c r="G10419">
        <v>0</v>
      </c>
      <c r="H10419">
        <v>0</v>
      </c>
      <c r="J10419" s="11">
        <v>0</v>
      </c>
    </row>
    <row r="10421" spans="1:10" x14ac:dyDescent="0.35">
      <c r="A10421" t="s">
        <v>263</v>
      </c>
      <c r="B10421">
        <v>20</v>
      </c>
      <c r="C10421" t="s">
        <v>313</v>
      </c>
      <c r="D10421" t="s">
        <v>224</v>
      </c>
      <c r="E10421" t="s">
        <v>222</v>
      </c>
      <c r="F10421">
        <v>3517.58</v>
      </c>
      <c r="G10421">
        <v>0.10387</v>
      </c>
      <c r="H10421">
        <v>0.10387</v>
      </c>
      <c r="I10421" t="s">
        <v>265</v>
      </c>
      <c r="J10421" s="10">
        <v>45647.333333333336</v>
      </c>
    </row>
    <row r="10423" spans="1:10" x14ac:dyDescent="0.35">
      <c r="A10423" t="s">
        <v>263</v>
      </c>
      <c r="B10423">
        <v>21</v>
      </c>
      <c r="C10423" t="s">
        <v>314</v>
      </c>
      <c r="D10423" t="s">
        <v>221</v>
      </c>
      <c r="E10423" t="s">
        <v>222</v>
      </c>
      <c r="F10423">
        <v>0</v>
      </c>
      <c r="G10423">
        <v>0</v>
      </c>
      <c r="H10423">
        <v>0</v>
      </c>
      <c r="J10423" s="11">
        <v>0</v>
      </c>
    </row>
    <row r="10425" spans="1:10" x14ac:dyDescent="0.35">
      <c r="A10425" t="s">
        <v>263</v>
      </c>
      <c r="B10425">
        <v>22</v>
      </c>
      <c r="C10425" t="s">
        <v>314</v>
      </c>
      <c r="D10425" t="s">
        <v>224</v>
      </c>
      <c r="E10425" t="s">
        <v>222</v>
      </c>
      <c r="F10425">
        <v>3091.99</v>
      </c>
      <c r="G10425" s="12">
        <v>9.1399999999999995E-2</v>
      </c>
      <c r="H10425" s="12">
        <v>9.1399999999999995E-2</v>
      </c>
      <c r="I10425" t="s">
        <v>265</v>
      </c>
      <c r="J10425" s="10">
        <v>45647.341666666667</v>
      </c>
    </row>
    <row r="10427" spans="1:10" x14ac:dyDescent="0.35">
      <c r="A10427" t="s">
        <v>263</v>
      </c>
      <c r="B10427">
        <v>23</v>
      </c>
      <c r="C10427" t="s">
        <v>315</v>
      </c>
      <c r="D10427" t="s">
        <v>221</v>
      </c>
      <c r="E10427" t="s">
        <v>222</v>
      </c>
      <c r="F10427">
        <v>0</v>
      </c>
      <c r="G10427">
        <v>0</v>
      </c>
      <c r="H10427">
        <v>0</v>
      </c>
      <c r="J10427" s="11">
        <v>0</v>
      </c>
    </row>
    <row r="10429" spans="1:10" x14ac:dyDescent="0.35">
      <c r="A10429" t="s">
        <v>263</v>
      </c>
      <c r="B10429">
        <v>24</v>
      </c>
      <c r="C10429" t="s">
        <v>315</v>
      </c>
      <c r="D10429" t="s">
        <v>224</v>
      </c>
      <c r="E10429" t="s">
        <v>222</v>
      </c>
      <c r="F10429">
        <v>4863.04</v>
      </c>
      <c r="G10429">
        <v>0.14362</v>
      </c>
      <c r="H10429">
        <v>0.14362</v>
      </c>
      <c r="I10429" t="s">
        <v>265</v>
      </c>
      <c r="J10429" s="10">
        <v>45647.333333333336</v>
      </c>
    </row>
    <row r="10431" spans="1:10" x14ac:dyDescent="0.35">
      <c r="A10431" t="s">
        <v>263</v>
      </c>
      <c r="B10431">
        <v>25</v>
      </c>
      <c r="C10431" t="s">
        <v>316</v>
      </c>
      <c r="D10431" t="s">
        <v>221</v>
      </c>
      <c r="E10431" t="s">
        <v>222</v>
      </c>
      <c r="F10431">
        <v>0</v>
      </c>
      <c r="G10431">
        <v>0</v>
      </c>
      <c r="H10431">
        <v>0</v>
      </c>
      <c r="J10431" s="11">
        <v>0</v>
      </c>
    </row>
    <row r="10433" spans="1:10" x14ac:dyDescent="0.35">
      <c r="A10433" t="s">
        <v>263</v>
      </c>
      <c r="B10433">
        <v>26</v>
      </c>
      <c r="C10433" t="s">
        <v>316</v>
      </c>
      <c r="D10433" t="s">
        <v>224</v>
      </c>
      <c r="E10433" t="s">
        <v>222</v>
      </c>
      <c r="F10433">
        <v>3053.06</v>
      </c>
      <c r="G10433" s="12">
        <v>9.0200000000000002E-2</v>
      </c>
      <c r="H10433" s="12">
        <v>9.0200000000000002E-2</v>
      </c>
      <c r="I10433" t="s">
        <v>265</v>
      </c>
      <c r="J10433" s="10">
        <v>45647.341666666667</v>
      </c>
    </row>
    <row r="10435" spans="1:10" x14ac:dyDescent="0.35">
      <c r="A10435" t="s">
        <v>263</v>
      </c>
      <c r="B10435">
        <v>27</v>
      </c>
      <c r="C10435" t="s">
        <v>317</v>
      </c>
      <c r="D10435" t="s">
        <v>221</v>
      </c>
      <c r="E10435" t="s">
        <v>222</v>
      </c>
      <c r="F10435">
        <v>0</v>
      </c>
      <c r="G10435">
        <v>0</v>
      </c>
      <c r="H10435">
        <v>0</v>
      </c>
      <c r="J10435" s="11">
        <v>0</v>
      </c>
    </row>
    <row r="10437" spans="1:10" x14ac:dyDescent="0.35">
      <c r="A10437" t="s">
        <v>263</v>
      </c>
      <c r="B10437">
        <v>28</v>
      </c>
      <c r="C10437" t="s">
        <v>317</v>
      </c>
      <c r="D10437" t="s">
        <v>224</v>
      </c>
      <c r="E10437" t="s">
        <v>222</v>
      </c>
      <c r="F10437">
        <v>4845.58</v>
      </c>
      <c r="G10437">
        <v>0.14307</v>
      </c>
      <c r="H10437">
        <v>0.14307</v>
      </c>
      <c r="I10437" t="s">
        <v>265</v>
      </c>
      <c r="J10437" s="10">
        <v>45647.333333333336</v>
      </c>
    </row>
    <row r="10439" spans="1:10" x14ac:dyDescent="0.35">
      <c r="A10439" t="s">
        <v>263</v>
      </c>
      <c r="B10439">
        <v>29</v>
      </c>
      <c r="C10439" t="s">
        <v>318</v>
      </c>
      <c r="D10439" t="s">
        <v>221</v>
      </c>
      <c r="E10439" t="s">
        <v>222</v>
      </c>
      <c r="F10439">
        <v>0</v>
      </c>
      <c r="G10439">
        <v>0</v>
      </c>
      <c r="H10439">
        <v>0</v>
      </c>
      <c r="J10439" s="11">
        <v>0</v>
      </c>
    </row>
    <row r="10441" spans="1:10" x14ac:dyDescent="0.35">
      <c r="A10441" t="s">
        <v>263</v>
      </c>
      <c r="B10441">
        <v>30</v>
      </c>
      <c r="C10441" t="s">
        <v>318</v>
      </c>
      <c r="D10441" t="s">
        <v>224</v>
      </c>
      <c r="E10441" t="s">
        <v>222</v>
      </c>
      <c r="F10441">
        <v>1972.75</v>
      </c>
      <c r="G10441" s="12">
        <v>5.8299999999999998E-2</v>
      </c>
      <c r="H10441" s="12">
        <v>5.8299999999999998E-2</v>
      </c>
      <c r="I10441" t="s">
        <v>265</v>
      </c>
      <c r="J10441" s="10">
        <v>45647.341666666667</v>
      </c>
    </row>
    <row r="10443" spans="1:10" x14ac:dyDescent="0.35">
      <c r="A10443" t="s">
        <v>263</v>
      </c>
      <c r="B10443">
        <v>31</v>
      </c>
      <c r="C10443" t="s">
        <v>319</v>
      </c>
      <c r="D10443" t="s">
        <v>221</v>
      </c>
      <c r="E10443" t="s">
        <v>222</v>
      </c>
      <c r="F10443">
        <v>0</v>
      </c>
      <c r="G10443">
        <v>0</v>
      </c>
      <c r="H10443">
        <v>0</v>
      </c>
      <c r="J10443" s="11">
        <v>0</v>
      </c>
    </row>
    <row r="10445" spans="1:10" x14ac:dyDescent="0.35">
      <c r="A10445" t="s">
        <v>263</v>
      </c>
      <c r="B10445">
        <v>32</v>
      </c>
      <c r="C10445" t="s">
        <v>319</v>
      </c>
      <c r="D10445" t="s">
        <v>224</v>
      </c>
      <c r="E10445" t="s">
        <v>222</v>
      </c>
      <c r="F10445">
        <v>3511.76</v>
      </c>
      <c r="G10445">
        <v>0.1037</v>
      </c>
      <c r="H10445">
        <v>0.1037</v>
      </c>
      <c r="I10445" t="s">
        <v>265</v>
      </c>
      <c r="J10445" s="10">
        <v>45647.333333333336</v>
      </c>
    </row>
    <row r="10447" spans="1:10" x14ac:dyDescent="0.35">
      <c r="A10447" t="s">
        <v>263</v>
      </c>
      <c r="B10447">
        <v>33</v>
      </c>
      <c r="C10447" t="s">
        <v>320</v>
      </c>
      <c r="D10447" t="s">
        <v>221</v>
      </c>
      <c r="E10447" t="s">
        <v>222</v>
      </c>
      <c r="F10447">
        <v>0</v>
      </c>
      <c r="G10447">
        <v>0</v>
      </c>
      <c r="H10447">
        <v>0</v>
      </c>
      <c r="J10447" s="11">
        <v>0</v>
      </c>
    </row>
    <row r="10449" spans="1:10" x14ac:dyDescent="0.35">
      <c r="A10449" t="s">
        <v>263</v>
      </c>
      <c r="B10449">
        <v>34</v>
      </c>
      <c r="C10449" t="s">
        <v>320</v>
      </c>
      <c r="D10449" t="s">
        <v>224</v>
      </c>
      <c r="E10449" t="s">
        <v>222</v>
      </c>
      <c r="F10449">
        <v>3098.32</v>
      </c>
      <c r="G10449" s="12">
        <v>9.1499999999999998E-2</v>
      </c>
      <c r="H10449" s="12">
        <v>9.1499999999999998E-2</v>
      </c>
      <c r="I10449" t="s">
        <v>265</v>
      </c>
      <c r="J10449" s="10">
        <v>45647.341666666667</v>
      </c>
    </row>
    <row r="10451" spans="1:10" x14ac:dyDescent="0.35">
      <c r="A10451" t="s">
        <v>263</v>
      </c>
      <c r="B10451">
        <v>35</v>
      </c>
      <c r="C10451" t="s">
        <v>321</v>
      </c>
      <c r="D10451" t="s">
        <v>221</v>
      </c>
      <c r="E10451" t="s">
        <v>222</v>
      </c>
      <c r="F10451">
        <v>0</v>
      </c>
      <c r="G10451">
        <v>0</v>
      </c>
      <c r="H10451">
        <v>0</v>
      </c>
      <c r="J10451" s="11">
        <v>0</v>
      </c>
    </row>
    <row r="10453" spans="1:10" x14ac:dyDescent="0.35">
      <c r="A10453" t="s">
        <v>263</v>
      </c>
      <c r="B10453">
        <v>36</v>
      </c>
      <c r="C10453" t="s">
        <v>321</v>
      </c>
      <c r="D10453" t="s">
        <v>224</v>
      </c>
      <c r="E10453" t="s">
        <v>222</v>
      </c>
      <c r="F10453">
        <v>4852.08</v>
      </c>
      <c r="G10453">
        <v>0.14330000000000001</v>
      </c>
      <c r="H10453">
        <v>0.14330000000000001</v>
      </c>
      <c r="I10453" t="s">
        <v>265</v>
      </c>
      <c r="J10453" s="10">
        <v>45647.333333333336</v>
      </c>
    </row>
    <row r="10455" spans="1:10" x14ac:dyDescent="0.35">
      <c r="A10455" t="s">
        <v>263</v>
      </c>
      <c r="B10455">
        <v>37</v>
      </c>
      <c r="C10455" t="s">
        <v>322</v>
      </c>
      <c r="D10455" t="s">
        <v>221</v>
      </c>
      <c r="E10455" t="s">
        <v>222</v>
      </c>
      <c r="F10455">
        <v>0</v>
      </c>
      <c r="G10455">
        <v>0</v>
      </c>
      <c r="H10455">
        <v>0</v>
      </c>
      <c r="J10455" s="11">
        <v>0</v>
      </c>
    </row>
    <row r="10457" spans="1:10" x14ac:dyDescent="0.35">
      <c r="A10457" t="s">
        <v>263</v>
      </c>
      <c r="B10457">
        <v>38</v>
      </c>
      <c r="C10457" t="s">
        <v>322</v>
      </c>
      <c r="D10457" t="s">
        <v>224</v>
      </c>
      <c r="E10457" t="s">
        <v>222</v>
      </c>
      <c r="F10457">
        <v>3094.91</v>
      </c>
      <c r="G10457" s="12">
        <v>9.1399999999999995E-2</v>
      </c>
      <c r="H10457" s="12">
        <v>9.1399999999999995E-2</v>
      </c>
      <c r="I10457" t="s">
        <v>265</v>
      </c>
      <c r="J10457" s="10">
        <v>45647.341666666667</v>
      </c>
    </row>
    <row r="10459" spans="1:10" x14ac:dyDescent="0.35">
      <c r="A10459" t="s">
        <v>263</v>
      </c>
      <c r="B10459">
        <v>39</v>
      </c>
      <c r="C10459" t="s">
        <v>323</v>
      </c>
      <c r="D10459" t="s">
        <v>221</v>
      </c>
      <c r="E10459" t="s">
        <v>222</v>
      </c>
      <c r="F10459">
        <v>0</v>
      </c>
      <c r="G10459">
        <v>0</v>
      </c>
      <c r="H10459">
        <v>0</v>
      </c>
      <c r="J10459" s="11">
        <v>0</v>
      </c>
    </row>
    <row r="10461" spans="1:10" x14ac:dyDescent="0.35">
      <c r="A10461" t="s">
        <v>263</v>
      </c>
      <c r="B10461">
        <v>40</v>
      </c>
      <c r="C10461" t="s">
        <v>323</v>
      </c>
      <c r="D10461" t="s">
        <v>224</v>
      </c>
      <c r="E10461" t="s">
        <v>222</v>
      </c>
      <c r="F10461">
        <v>4859.63</v>
      </c>
      <c r="G10461">
        <v>0.14352000000000001</v>
      </c>
      <c r="H10461">
        <v>0.14352000000000001</v>
      </c>
      <c r="I10461" t="s">
        <v>265</v>
      </c>
      <c r="J10461" s="10">
        <v>45647.333333333336</v>
      </c>
    </row>
    <row r="10463" spans="1:10" x14ac:dyDescent="0.35">
      <c r="A10463" t="s">
        <v>263</v>
      </c>
      <c r="B10463">
        <v>41</v>
      </c>
      <c r="C10463" t="s">
        <v>324</v>
      </c>
      <c r="D10463" t="s">
        <v>221</v>
      </c>
      <c r="E10463" t="s">
        <v>222</v>
      </c>
      <c r="F10463">
        <v>0</v>
      </c>
      <c r="G10463">
        <v>0</v>
      </c>
      <c r="H10463">
        <v>0</v>
      </c>
      <c r="J10463" s="11">
        <v>0</v>
      </c>
    </row>
    <row r="10465" spans="1:10" x14ac:dyDescent="0.35">
      <c r="A10465" t="s">
        <v>263</v>
      </c>
      <c r="B10465">
        <v>42</v>
      </c>
      <c r="C10465" t="s">
        <v>324</v>
      </c>
      <c r="D10465" t="s">
        <v>224</v>
      </c>
      <c r="E10465" t="s">
        <v>222</v>
      </c>
      <c r="F10465">
        <v>1969.37</v>
      </c>
      <c r="G10465" s="12">
        <v>5.8200000000000002E-2</v>
      </c>
      <c r="H10465" s="12">
        <v>5.8200000000000002E-2</v>
      </c>
      <c r="I10465" t="s">
        <v>265</v>
      </c>
      <c r="J10465" s="10">
        <v>45647.341666666667</v>
      </c>
    </row>
    <row r="10467" spans="1:10" x14ac:dyDescent="0.35">
      <c r="A10467" t="s">
        <v>263</v>
      </c>
      <c r="B10467">
        <v>43</v>
      </c>
      <c r="C10467" t="s">
        <v>325</v>
      </c>
      <c r="D10467" t="s">
        <v>221</v>
      </c>
      <c r="E10467" t="s">
        <v>222</v>
      </c>
      <c r="F10467">
        <v>0</v>
      </c>
      <c r="G10467">
        <v>0</v>
      </c>
      <c r="H10467">
        <v>0</v>
      </c>
      <c r="J10467" s="11">
        <v>0</v>
      </c>
    </row>
    <row r="10469" spans="1:10" x14ac:dyDescent="0.35">
      <c r="A10469" t="s">
        <v>263</v>
      </c>
      <c r="B10469">
        <v>44</v>
      </c>
      <c r="C10469" t="s">
        <v>325</v>
      </c>
      <c r="D10469" t="s">
        <v>224</v>
      </c>
      <c r="E10469" t="s">
        <v>222</v>
      </c>
      <c r="F10469">
        <v>3517.65</v>
      </c>
      <c r="G10469">
        <v>0.10387</v>
      </c>
      <c r="H10469">
        <v>0.10387</v>
      </c>
      <c r="I10469" t="s">
        <v>265</v>
      </c>
      <c r="J10469" s="10">
        <v>45647.333333333336</v>
      </c>
    </row>
    <row r="10471" spans="1:10" x14ac:dyDescent="0.35">
      <c r="A10471" t="s">
        <v>263</v>
      </c>
      <c r="B10471">
        <v>45</v>
      </c>
      <c r="C10471" t="s">
        <v>326</v>
      </c>
      <c r="D10471" t="s">
        <v>221</v>
      </c>
      <c r="E10471" t="s">
        <v>222</v>
      </c>
      <c r="F10471">
        <v>0</v>
      </c>
      <c r="G10471">
        <v>0</v>
      </c>
      <c r="H10471">
        <v>0</v>
      </c>
      <c r="J10471" s="11">
        <v>0</v>
      </c>
    </row>
    <row r="10473" spans="1:10" x14ac:dyDescent="0.35">
      <c r="A10473" t="s">
        <v>263</v>
      </c>
      <c r="B10473">
        <v>46</v>
      </c>
      <c r="C10473" t="s">
        <v>326</v>
      </c>
      <c r="D10473" t="s">
        <v>224</v>
      </c>
      <c r="E10473" t="s">
        <v>222</v>
      </c>
      <c r="F10473">
        <v>3049.6</v>
      </c>
      <c r="G10473" s="12">
        <v>9.01E-2</v>
      </c>
      <c r="H10473" s="12">
        <v>9.01E-2</v>
      </c>
      <c r="I10473" t="s">
        <v>265</v>
      </c>
      <c r="J10473" s="10">
        <v>45647.341666666667</v>
      </c>
    </row>
    <row r="10475" spans="1:10" x14ac:dyDescent="0.35">
      <c r="A10475" t="s">
        <v>263</v>
      </c>
      <c r="B10475">
        <v>47</v>
      </c>
      <c r="C10475" t="s">
        <v>327</v>
      </c>
      <c r="D10475" t="s">
        <v>221</v>
      </c>
      <c r="E10475" t="s">
        <v>222</v>
      </c>
      <c r="F10475">
        <v>0</v>
      </c>
      <c r="G10475">
        <v>0</v>
      </c>
      <c r="H10475">
        <v>0</v>
      </c>
      <c r="J10475" s="11">
        <v>0</v>
      </c>
    </row>
    <row r="10477" spans="1:10" x14ac:dyDescent="0.35">
      <c r="A10477" t="s">
        <v>263</v>
      </c>
      <c r="B10477">
        <v>48</v>
      </c>
      <c r="C10477" t="s">
        <v>327</v>
      </c>
      <c r="D10477" t="s">
        <v>224</v>
      </c>
      <c r="E10477" t="s">
        <v>222</v>
      </c>
      <c r="F10477">
        <v>4851.4799999999996</v>
      </c>
      <c r="G10477">
        <v>0.14324000000000001</v>
      </c>
      <c r="H10477">
        <v>0.14324000000000001</v>
      </c>
      <c r="I10477" t="s">
        <v>265</v>
      </c>
      <c r="J10477" s="10">
        <v>45647.333333333336</v>
      </c>
    </row>
    <row r="10479" spans="1:10" x14ac:dyDescent="0.35">
      <c r="A10479" t="s">
        <v>266</v>
      </c>
      <c r="B10479">
        <v>1</v>
      </c>
      <c r="C10479" t="s">
        <v>304</v>
      </c>
      <c r="D10479" t="s">
        <v>221</v>
      </c>
      <c r="E10479" t="s">
        <v>222</v>
      </c>
      <c r="F10479">
        <v>0</v>
      </c>
      <c r="G10479">
        <v>0</v>
      </c>
      <c r="H10479">
        <v>0</v>
      </c>
      <c r="J10479" s="11">
        <v>0</v>
      </c>
    </row>
    <row r="10481" spans="1:10" x14ac:dyDescent="0.35">
      <c r="A10481" t="s">
        <v>266</v>
      </c>
      <c r="B10481">
        <v>2</v>
      </c>
      <c r="C10481" t="s">
        <v>304</v>
      </c>
      <c r="D10481" t="s">
        <v>224</v>
      </c>
      <c r="E10481" t="s">
        <v>222</v>
      </c>
      <c r="F10481">
        <v>2701.26</v>
      </c>
      <c r="G10481" s="12">
        <v>7.5700000000000003E-2</v>
      </c>
      <c r="H10481" s="12">
        <v>7.5700000000000003E-2</v>
      </c>
      <c r="I10481" t="s">
        <v>268</v>
      </c>
      <c r="J10481" s="10">
        <v>45312.05</v>
      </c>
    </row>
    <row r="10483" spans="1:10" x14ac:dyDescent="0.35">
      <c r="A10483" t="s">
        <v>266</v>
      </c>
      <c r="B10483">
        <v>3</v>
      </c>
      <c r="C10483" t="s">
        <v>305</v>
      </c>
      <c r="D10483" t="s">
        <v>221</v>
      </c>
      <c r="E10483" t="s">
        <v>222</v>
      </c>
      <c r="F10483">
        <v>0</v>
      </c>
      <c r="G10483">
        <v>0</v>
      </c>
      <c r="H10483">
        <v>0</v>
      </c>
      <c r="J10483" s="11">
        <v>0</v>
      </c>
    </row>
    <row r="10485" spans="1:10" x14ac:dyDescent="0.35">
      <c r="A10485" t="s">
        <v>266</v>
      </c>
      <c r="B10485">
        <v>4</v>
      </c>
      <c r="C10485" t="s">
        <v>305</v>
      </c>
      <c r="D10485" t="s">
        <v>224</v>
      </c>
      <c r="E10485" t="s">
        <v>222</v>
      </c>
      <c r="F10485">
        <v>4063.3</v>
      </c>
      <c r="G10485">
        <v>0.11387</v>
      </c>
      <c r="H10485">
        <v>0.11387</v>
      </c>
      <c r="I10485" t="s">
        <v>268</v>
      </c>
      <c r="J10485" s="10">
        <v>45312.05</v>
      </c>
    </row>
    <row r="10487" spans="1:10" x14ac:dyDescent="0.35">
      <c r="A10487" t="s">
        <v>266</v>
      </c>
      <c r="B10487">
        <v>5</v>
      </c>
      <c r="C10487" t="s">
        <v>306</v>
      </c>
      <c r="D10487" t="s">
        <v>221</v>
      </c>
      <c r="E10487" t="s">
        <v>222</v>
      </c>
      <c r="F10487">
        <v>0</v>
      </c>
      <c r="G10487">
        <v>0</v>
      </c>
      <c r="H10487">
        <v>0</v>
      </c>
      <c r="J10487" s="11">
        <v>0</v>
      </c>
    </row>
    <row r="10489" spans="1:10" x14ac:dyDescent="0.35">
      <c r="A10489" t="s">
        <v>266</v>
      </c>
      <c r="B10489">
        <v>6</v>
      </c>
      <c r="C10489" t="s">
        <v>306</v>
      </c>
      <c r="D10489" t="s">
        <v>224</v>
      </c>
      <c r="E10489" t="s">
        <v>222</v>
      </c>
      <c r="F10489">
        <v>1827.87</v>
      </c>
      <c r="G10489" s="12">
        <v>5.1200000000000002E-2</v>
      </c>
      <c r="H10489" s="12">
        <v>5.1200000000000002E-2</v>
      </c>
      <c r="I10489" t="s">
        <v>268</v>
      </c>
      <c r="J10489" s="10">
        <v>45312.05</v>
      </c>
    </row>
    <row r="10491" spans="1:10" x14ac:dyDescent="0.35">
      <c r="A10491" t="s">
        <v>266</v>
      </c>
      <c r="B10491">
        <v>7</v>
      </c>
      <c r="C10491" t="s">
        <v>307</v>
      </c>
      <c r="D10491" t="s">
        <v>221</v>
      </c>
      <c r="E10491" t="s">
        <v>222</v>
      </c>
      <c r="F10491">
        <v>0</v>
      </c>
      <c r="G10491">
        <v>0</v>
      </c>
      <c r="H10491">
        <v>0</v>
      </c>
      <c r="J10491" s="11">
        <v>0</v>
      </c>
    </row>
    <row r="10493" spans="1:10" x14ac:dyDescent="0.35">
      <c r="A10493" t="s">
        <v>266</v>
      </c>
      <c r="B10493">
        <v>8</v>
      </c>
      <c r="C10493" t="s">
        <v>307</v>
      </c>
      <c r="D10493" t="s">
        <v>224</v>
      </c>
      <c r="E10493" t="s">
        <v>222</v>
      </c>
      <c r="F10493">
        <v>2985.88</v>
      </c>
      <c r="G10493" s="12">
        <v>8.3699999999999997E-2</v>
      </c>
      <c r="H10493" s="12">
        <v>8.3699999999999997E-2</v>
      </c>
      <c r="I10493" t="s">
        <v>268</v>
      </c>
      <c r="J10493" s="10">
        <v>45312.05</v>
      </c>
    </row>
    <row r="10495" spans="1:10" x14ac:dyDescent="0.35">
      <c r="A10495" t="s">
        <v>266</v>
      </c>
      <c r="B10495">
        <v>9</v>
      </c>
      <c r="C10495" t="s">
        <v>308</v>
      </c>
      <c r="D10495" t="s">
        <v>221</v>
      </c>
      <c r="E10495" t="s">
        <v>222</v>
      </c>
      <c r="F10495">
        <v>0</v>
      </c>
      <c r="G10495">
        <v>0</v>
      </c>
      <c r="H10495">
        <v>0</v>
      </c>
      <c r="J10495" s="11">
        <v>0</v>
      </c>
    </row>
    <row r="10497" spans="1:10" x14ac:dyDescent="0.35">
      <c r="A10497" t="s">
        <v>266</v>
      </c>
      <c r="B10497">
        <v>10</v>
      </c>
      <c r="C10497" t="s">
        <v>308</v>
      </c>
      <c r="D10497" t="s">
        <v>224</v>
      </c>
      <c r="E10497" t="s">
        <v>222</v>
      </c>
      <c r="F10497">
        <v>2717.82</v>
      </c>
      <c r="G10497" s="12">
        <v>7.6200000000000004E-2</v>
      </c>
      <c r="H10497" s="12">
        <v>7.6200000000000004E-2</v>
      </c>
      <c r="I10497" t="s">
        <v>268</v>
      </c>
      <c r="J10497" s="10">
        <v>45312.05</v>
      </c>
    </row>
    <row r="10499" spans="1:10" x14ac:dyDescent="0.35">
      <c r="A10499" t="s">
        <v>266</v>
      </c>
      <c r="B10499">
        <v>11</v>
      </c>
      <c r="C10499" t="s">
        <v>309</v>
      </c>
      <c r="D10499" t="s">
        <v>221</v>
      </c>
      <c r="E10499" t="s">
        <v>222</v>
      </c>
      <c r="F10499">
        <v>0</v>
      </c>
      <c r="G10499">
        <v>0</v>
      </c>
      <c r="H10499">
        <v>0</v>
      </c>
      <c r="J10499" s="11">
        <v>0</v>
      </c>
    </row>
    <row r="10501" spans="1:10" x14ac:dyDescent="0.35">
      <c r="A10501" t="s">
        <v>266</v>
      </c>
      <c r="B10501">
        <v>12</v>
      </c>
      <c r="C10501" t="s">
        <v>309</v>
      </c>
      <c r="D10501" t="s">
        <v>224</v>
      </c>
      <c r="E10501" t="s">
        <v>222</v>
      </c>
      <c r="F10501">
        <v>4054.29</v>
      </c>
      <c r="G10501">
        <v>0.11362</v>
      </c>
      <c r="H10501">
        <v>0.11362</v>
      </c>
      <c r="I10501" t="s">
        <v>268</v>
      </c>
      <c r="J10501" s="10">
        <v>45312.05</v>
      </c>
    </row>
    <row r="10503" spans="1:10" x14ac:dyDescent="0.35">
      <c r="A10503" t="s">
        <v>266</v>
      </c>
      <c r="B10503">
        <v>13</v>
      </c>
      <c r="C10503" t="s">
        <v>310</v>
      </c>
      <c r="D10503" t="s">
        <v>221</v>
      </c>
      <c r="E10503" t="s">
        <v>222</v>
      </c>
      <c r="F10503">
        <v>0</v>
      </c>
      <c r="G10503">
        <v>0</v>
      </c>
      <c r="H10503">
        <v>0</v>
      </c>
      <c r="J10503" s="11">
        <v>0</v>
      </c>
    </row>
    <row r="10505" spans="1:10" x14ac:dyDescent="0.35">
      <c r="A10505" t="s">
        <v>266</v>
      </c>
      <c r="B10505">
        <v>14</v>
      </c>
      <c r="C10505" t="s">
        <v>310</v>
      </c>
      <c r="D10505" t="s">
        <v>224</v>
      </c>
      <c r="E10505" t="s">
        <v>222</v>
      </c>
      <c r="F10505">
        <v>2696.61</v>
      </c>
      <c r="G10505" s="12">
        <v>7.5600000000000001E-2</v>
      </c>
      <c r="H10505" s="12">
        <v>7.5600000000000001E-2</v>
      </c>
      <c r="I10505" t="s">
        <v>268</v>
      </c>
      <c r="J10505" s="10">
        <v>45312.05</v>
      </c>
    </row>
    <row r="10507" spans="1:10" x14ac:dyDescent="0.35">
      <c r="A10507" t="s">
        <v>266</v>
      </c>
      <c r="B10507">
        <v>15</v>
      </c>
      <c r="C10507" t="s">
        <v>311</v>
      </c>
      <c r="D10507" t="s">
        <v>221</v>
      </c>
      <c r="E10507" t="s">
        <v>222</v>
      </c>
      <c r="F10507">
        <v>0</v>
      </c>
      <c r="G10507">
        <v>0</v>
      </c>
      <c r="H10507">
        <v>0</v>
      </c>
      <c r="J10507" s="11">
        <v>0</v>
      </c>
    </row>
    <row r="10509" spans="1:10" x14ac:dyDescent="0.35">
      <c r="A10509" t="s">
        <v>266</v>
      </c>
      <c r="B10509">
        <v>16</v>
      </c>
      <c r="C10509" t="s">
        <v>311</v>
      </c>
      <c r="D10509" t="s">
        <v>224</v>
      </c>
      <c r="E10509" t="s">
        <v>222</v>
      </c>
      <c r="F10509">
        <v>4064.96</v>
      </c>
      <c r="G10509">
        <v>0.11391</v>
      </c>
      <c r="H10509">
        <v>0.11391</v>
      </c>
      <c r="I10509" t="s">
        <v>268</v>
      </c>
      <c r="J10509" s="10">
        <v>45312.05</v>
      </c>
    </row>
    <row r="10511" spans="1:10" x14ac:dyDescent="0.35">
      <c r="A10511" t="s">
        <v>266</v>
      </c>
      <c r="B10511">
        <v>17</v>
      </c>
      <c r="C10511" t="s">
        <v>312</v>
      </c>
      <c r="D10511" t="s">
        <v>221</v>
      </c>
      <c r="E10511" t="s">
        <v>222</v>
      </c>
      <c r="F10511">
        <v>0</v>
      </c>
      <c r="G10511">
        <v>0</v>
      </c>
      <c r="H10511">
        <v>0</v>
      </c>
      <c r="J10511" s="11">
        <v>0</v>
      </c>
    </row>
    <row r="10513" spans="1:10" x14ac:dyDescent="0.35">
      <c r="A10513" t="s">
        <v>266</v>
      </c>
      <c r="B10513">
        <v>18</v>
      </c>
      <c r="C10513" t="s">
        <v>312</v>
      </c>
      <c r="D10513" t="s">
        <v>224</v>
      </c>
      <c r="E10513" t="s">
        <v>222</v>
      </c>
      <c r="F10513">
        <v>1823.27</v>
      </c>
      <c r="G10513" s="12">
        <v>5.11E-2</v>
      </c>
      <c r="H10513" s="12">
        <v>5.11E-2</v>
      </c>
      <c r="I10513" t="s">
        <v>268</v>
      </c>
      <c r="J10513" s="10">
        <v>45312.05</v>
      </c>
    </row>
    <row r="10515" spans="1:10" x14ac:dyDescent="0.35">
      <c r="A10515" t="s">
        <v>266</v>
      </c>
      <c r="B10515">
        <v>19</v>
      </c>
      <c r="C10515" t="s">
        <v>313</v>
      </c>
      <c r="D10515" t="s">
        <v>221</v>
      </c>
      <c r="E10515" t="s">
        <v>222</v>
      </c>
      <c r="F10515">
        <v>0</v>
      </c>
      <c r="G10515">
        <v>0</v>
      </c>
      <c r="H10515">
        <v>0</v>
      </c>
      <c r="J10515" s="11">
        <v>0</v>
      </c>
    </row>
    <row r="10517" spans="1:10" x14ac:dyDescent="0.35">
      <c r="A10517" t="s">
        <v>266</v>
      </c>
      <c r="B10517">
        <v>20</v>
      </c>
      <c r="C10517" t="s">
        <v>313</v>
      </c>
      <c r="D10517" t="s">
        <v>224</v>
      </c>
      <c r="E10517" t="s">
        <v>222</v>
      </c>
      <c r="F10517">
        <v>2987.45</v>
      </c>
      <c r="G10517" s="12">
        <v>8.3699999999999997E-2</v>
      </c>
      <c r="H10517" s="12">
        <v>8.3699999999999997E-2</v>
      </c>
      <c r="I10517" t="s">
        <v>268</v>
      </c>
      <c r="J10517" s="10">
        <v>45312.05</v>
      </c>
    </row>
    <row r="10519" spans="1:10" x14ac:dyDescent="0.35">
      <c r="A10519" t="s">
        <v>266</v>
      </c>
      <c r="B10519">
        <v>21</v>
      </c>
      <c r="C10519" t="s">
        <v>314</v>
      </c>
      <c r="D10519" t="s">
        <v>221</v>
      </c>
      <c r="E10519" t="s">
        <v>222</v>
      </c>
      <c r="F10519">
        <v>0</v>
      </c>
      <c r="G10519">
        <v>0</v>
      </c>
      <c r="H10519">
        <v>0</v>
      </c>
      <c r="J10519" s="11">
        <v>0</v>
      </c>
    </row>
    <row r="10521" spans="1:10" x14ac:dyDescent="0.35">
      <c r="A10521" t="s">
        <v>266</v>
      </c>
      <c r="B10521">
        <v>22</v>
      </c>
      <c r="C10521" t="s">
        <v>314</v>
      </c>
      <c r="D10521" t="s">
        <v>224</v>
      </c>
      <c r="E10521" t="s">
        <v>222</v>
      </c>
      <c r="F10521">
        <v>2713.19</v>
      </c>
      <c r="G10521" s="12">
        <v>7.5999999999999998E-2</v>
      </c>
      <c r="H10521" s="12">
        <v>7.5999999999999998E-2</v>
      </c>
      <c r="I10521" t="s">
        <v>268</v>
      </c>
      <c r="J10521" s="10">
        <v>45312.05</v>
      </c>
    </row>
    <row r="10523" spans="1:10" x14ac:dyDescent="0.35">
      <c r="A10523" t="s">
        <v>266</v>
      </c>
      <c r="B10523">
        <v>23</v>
      </c>
      <c r="C10523" t="s">
        <v>315</v>
      </c>
      <c r="D10523" t="s">
        <v>221</v>
      </c>
      <c r="E10523" t="s">
        <v>222</v>
      </c>
      <c r="F10523">
        <v>0</v>
      </c>
      <c r="G10523">
        <v>0</v>
      </c>
      <c r="H10523">
        <v>0</v>
      </c>
      <c r="J10523" s="11">
        <v>0</v>
      </c>
    </row>
    <row r="10525" spans="1:10" x14ac:dyDescent="0.35">
      <c r="A10525" t="s">
        <v>266</v>
      </c>
      <c r="B10525">
        <v>24</v>
      </c>
      <c r="C10525" t="s">
        <v>315</v>
      </c>
      <c r="D10525" t="s">
        <v>224</v>
      </c>
      <c r="E10525" t="s">
        <v>222</v>
      </c>
      <c r="F10525">
        <v>4053.82</v>
      </c>
      <c r="G10525">
        <v>0.11360000000000001</v>
      </c>
      <c r="H10525">
        <v>0.11360000000000001</v>
      </c>
      <c r="I10525" t="s">
        <v>268</v>
      </c>
      <c r="J10525" s="10">
        <v>45312.05</v>
      </c>
    </row>
    <row r="10527" spans="1:10" x14ac:dyDescent="0.35">
      <c r="A10527" t="s">
        <v>266</v>
      </c>
      <c r="B10527">
        <v>25</v>
      </c>
      <c r="C10527" t="s">
        <v>316</v>
      </c>
      <c r="D10527" t="s">
        <v>221</v>
      </c>
      <c r="E10527" t="s">
        <v>222</v>
      </c>
      <c r="F10527">
        <v>0</v>
      </c>
      <c r="G10527">
        <v>0</v>
      </c>
      <c r="H10527">
        <v>0</v>
      </c>
      <c r="J10527" s="11">
        <v>0</v>
      </c>
    </row>
    <row r="10529" spans="1:10" x14ac:dyDescent="0.35">
      <c r="A10529" t="s">
        <v>266</v>
      </c>
      <c r="B10529">
        <v>26</v>
      </c>
      <c r="C10529" t="s">
        <v>316</v>
      </c>
      <c r="D10529" t="s">
        <v>224</v>
      </c>
      <c r="E10529" t="s">
        <v>222</v>
      </c>
      <c r="F10529">
        <v>2696.61</v>
      </c>
      <c r="G10529" s="12">
        <v>7.5600000000000001E-2</v>
      </c>
      <c r="H10529" s="12">
        <v>7.5600000000000001E-2</v>
      </c>
      <c r="I10529" t="s">
        <v>268</v>
      </c>
      <c r="J10529" s="10">
        <v>45312.05</v>
      </c>
    </row>
    <row r="10531" spans="1:10" x14ac:dyDescent="0.35">
      <c r="A10531" t="s">
        <v>266</v>
      </c>
      <c r="B10531">
        <v>27</v>
      </c>
      <c r="C10531" t="s">
        <v>317</v>
      </c>
      <c r="D10531" t="s">
        <v>221</v>
      </c>
      <c r="E10531" t="s">
        <v>222</v>
      </c>
      <c r="F10531">
        <v>0</v>
      </c>
      <c r="G10531">
        <v>0</v>
      </c>
      <c r="H10531">
        <v>0</v>
      </c>
      <c r="J10531" s="11">
        <v>0</v>
      </c>
    </row>
    <row r="10533" spans="1:10" x14ac:dyDescent="0.35">
      <c r="A10533" t="s">
        <v>266</v>
      </c>
      <c r="B10533">
        <v>28</v>
      </c>
      <c r="C10533" t="s">
        <v>317</v>
      </c>
      <c r="D10533" t="s">
        <v>224</v>
      </c>
      <c r="E10533" t="s">
        <v>222</v>
      </c>
      <c r="F10533">
        <v>4064.92</v>
      </c>
      <c r="G10533">
        <v>0.11391</v>
      </c>
      <c r="H10533">
        <v>0.11391</v>
      </c>
      <c r="I10533" t="s">
        <v>268</v>
      </c>
      <c r="J10533" s="10">
        <v>45312.05</v>
      </c>
    </row>
    <row r="10535" spans="1:10" x14ac:dyDescent="0.35">
      <c r="A10535" t="s">
        <v>266</v>
      </c>
      <c r="B10535">
        <v>29</v>
      </c>
      <c r="C10535" t="s">
        <v>318</v>
      </c>
      <c r="D10535" t="s">
        <v>221</v>
      </c>
      <c r="E10535" t="s">
        <v>222</v>
      </c>
      <c r="F10535">
        <v>0</v>
      </c>
      <c r="G10535">
        <v>0</v>
      </c>
      <c r="H10535">
        <v>0</v>
      </c>
      <c r="J10535" s="11">
        <v>0</v>
      </c>
    </row>
    <row r="10537" spans="1:10" x14ac:dyDescent="0.35">
      <c r="A10537" t="s">
        <v>266</v>
      </c>
      <c r="B10537">
        <v>30</v>
      </c>
      <c r="C10537" t="s">
        <v>318</v>
      </c>
      <c r="D10537" t="s">
        <v>224</v>
      </c>
      <c r="E10537" t="s">
        <v>222</v>
      </c>
      <c r="F10537">
        <v>1823.28</v>
      </c>
      <c r="G10537" s="12">
        <v>5.11E-2</v>
      </c>
      <c r="H10537" s="12">
        <v>5.11E-2</v>
      </c>
      <c r="I10537" t="s">
        <v>268</v>
      </c>
      <c r="J10537" s="10">
        <v>45312.05</v>
      </c>
    </row>
    <row r="10539" spans="1:10" x14ac:dyDescent="0.35">
      <c r="A10539" t="s">
        <v>266</v>
      </c>
      <c r="B10539">
        <v>31</v>
      </c>
      <c r="C10539" t="s">
        <v>319</v>
      </c>
      <c r="D10539" t="s">
        <v>221</v>
      </c>
      <c r="E10539" t="s">
        <v>222</v>
      </c>
      <c r="F10539">
        <v>0</v>
      </c>
      <c r="G10539">
        <v>0</v>
      </c>
      <c r="H10539">
        <v>0</v>
      </c>
      <c r="J10539" s="11">
        <v>0</v>
      </c>
    </row>
    <row r="10541" spans="1:10" x14ac:dyDescent="0.35">
      <c r="A10541" t="s">
        <v>266</v>
      </c>
      <c r="B10541">
        <v>32</v>
      </c>
      <c r="C10541" t="s">
        <v>319</v>
      </c>
      <c r="D10541" t="s">
        <v>224</v>
      </c>
      <c r="E10541" t="s">
        <v>222</v>
      </c>
      <c r="F10541">
        <v>2987.49</v>
      </c>
      <c r="G10541" s="12">
        <v>8.3699999999999997E-2</v>
      </c>
      <c r="H10541" s="12">
        <v>8.3699999999999997E-2</v>
      </c>
      <c r="I10541" t="s">
        <v>268</v>
      </c>
      <c r="J10541" s="10">
        <v>45312.05</v>
      </c>
    </row>
    <row r="10543" spans="1:10" x14ac:dyDescent="0.35">
      <c r="A10543" t="s">
        <v>266</v>
      </c>
      <c r="B10543">
        <v>33</v>
      </c>
      <c r="C10543" t="s">
        <v>320</v>
      </c>
      <c r="D10543" t="s">
        <v>221</v>
      </c>
      <c r="E10543" t="s">
        <v>222</v>
      </c>
      <c r="F10543">
        <v>0</v>
      </c>
      <c r="G10543">
        <v>0</v>
      </c>
      <c r="H10543">
        <v>0</v>
      </c>
      <c r="J10543" s="11">
        <v>0</v>
      </c>
    </row>
    <row r="10545" spans="1:10" x14ac:dyDescent="0.35">
      <c r="A10545" t="s">
        <v>266</v>
      </c>
      <c r="B10545">
        <v>34</v>
      </c>
      <c r="C10545" t="s">
        <v>320</v>
      </c>
      <c r="D10545" t="s">
        <v>224</v>
      </c>
      <c r="E10545" t="s">
        <v>222</v>
      </c>
      <c r="F10545">
        <v>2717.22</v>
      </c>
      <c r="G10545" s="12">
        <v>7.6100000000000001E-2</v>
      </c>
      <c r="H10545" s="12">
        <v>7.6100000000000001E-2</v>
      </c>
      <c r="I10545" t="s">
        <v>268</v>
      </c>
      <c r="J10545" s="10">
        <v>45312.05</v>
      </c>
    </row>
    <row r="10547" spans="1:10" x14ac:dyDescent="0.35">
      <c r="A10547" t="s">
        <v>266</v>
      </c>
      <c r="B10547">
        <v>35</v>
      </c>
      <c r="C10547" t="s">
        <v>321</v>
      </c>
      <c r="D10547" t="s">
        <v>221</v>
      </c>
      <c r="E10547" t="s">
        <v>222</v>
      </c>
      <c r="F10547">
        <v>0</v>
      </c>
      <c r="G10547">
        <v>0</v>
      </c>
      <c r="H10547">
        <v>0</v>
      </c>
      <c r="J10547" s="11">
        <v>0</v>
      </c>
    </row>
    <row r="10549" spans="1:10" x14ac:dyDescent="0.35">
      <c r="A10549" t="s">
        <v>266</v>
      </c>
      <c r="B10549">
        <v>36</v>
      </c>
      <c r="C10549" t="s">
        <v>321</v>
      </c>
      <c r="D10549" t="s">
        <v>224</v>
      </c>
      <c r="E10549" t="s">
        <v>222</v>
      </c>
      <c r="F10549">
        <v>4052.47</v>
      </c>
      <c r="G10549">
        <v>0.11355999999999999</v>
      </c>
      <c r="H10549">
        <v>0.11355999999999999</v>
      </c>
      <c r="I10549" t="s">
        <v>268</v>
      </c>
      <c r="J10549" s="10">
        <v>45312.05</v>
      </c>
    </row>
    <row r="10551" spans="1:10" x14ac:dyDescent="0.35">
      <c r="A10551" t="s">
        <v>266</v>
      </c>
      <c r="B10551">
        <v>37</v>
      </c>
      <c r="C10551" t="s">
        <v>322</v>
      </c>
      <c r="D10551" t="s">
        <v>221</v>
      </c>
      <c r="E10551" t="s">
        <v>222</v>
      </c>
      <c r="F10551">
        <v>0</v>
      </c>
      <c r="G10551">
        <v>0</v>
      </c>
      <c r="H10551">
        <v>0</v>
      </c>
      <c r="J10551" s="11">
        <v>0</v>
      </c>
    </row>
    <row r="10553" spans="1:10" x14ac:dyDescent="0.35">
      <c r="A10553" t="s">
        <v>266</v>
      </c>
      <c r="B10553">
        <v>38</v>
      </c>
      <c r="C10553" t="s">
        <v>322</v>
      </c>
      <c r="D10553" t="s">
        <v>224</v>
      </c>
      <c r="E10553" t="s">
        <v>222</v>
      </c>
      <c r="F10553">
        <v>2717.23</v>
      </c>
      <c r="G10553" s="12">
        <v>7.6100000000000001E-2</v>
      </c>
      <c r="H10553" s="12">
        <v>7.6100000000000001E-2</v>
      </c>
      <c r="I10553" t="s">
        <v>268</v>
      </c>
      <c r="J10553" s="10">
        <v>45312.05</v>
      </c>
    </row>
    <row r="10555" spans="1:10" x14ac:dyDescent="0.35">
      <c r="A10555" t="s">
        <v>266</v>
      </c>
      <c r="B10555">
        <v>39</v>
      </c>
      <c r="C10555" t="s">
        <v>323</v>
      </c>
      <c r="D10555" t="s">
        <v>221</v>
      </c>
      <c r="E10555" t="s">
        <v>222</v>
      </c>
      <c r="F10555">
        <v>0</v>
      </c>
      <c r="G10555">
        <v>0</v>
      </c>
      <c r="H10555">
        <v>0</v>
      </c>
      <c r="J10555" s="11">
        <v>0</v>
      </c>
    </row>
    <row r="10557" spans="1:10" x14ac:dyDescent="0.35">
      <c r="A10557" t="s">
        <v>266</v>
      </c>
      <c r="B10557">
        <v>40</v>
      </c>
      <c r="C10557" t="s">
        <v>323</v>
      </c>
      <c r="D10557" t="s">
        <v>224</v>
      </c>
      <c r="E10557" t="s">
        <v>222</v>
      </c>
      <c r="F10557">
        <v>4054.23</v>
      </c>
      <c r="G10557">
        <v>0.11361</v>
      </c>
      <c r="H10557">
        <v>0.11361</v>
      </c>
      <c r="I10557" t="s">
        <v>268</v>
      </c>
      <c r="J10557" s="10">
        <v>45312.05</v>
      </c>
    </row>
    <row r="10559" spans="1:10" x14ac:dyDescent="0.35">
      <c r="A10559" t="s">
        <v>266</v>
      </c>
      <c r="B10559">
        <v>41</v>
      </c>
      <c r="C10559" t="s">
        <v>324</v>
      </c>
      <c r="D10559" t="s">
        <v>221</v>
      </c>
      <c r="E10559" t="s">
        <v>222</v>
      </c>
      <c r="F10559">
        <v>0</v>
      </c>
      <c r="G10559">
        <v>0</v>
      </c>
      <c r="H10559">
        <v>0</v>
      </c>
      <c r="J10559" s="11">
        <v>0</v>
      </c>
    </row>
    <row r="10561" spans="1:10" x14ac:dyDescent="0.35">
      <c r="A10561" t="s">
        <v>266</v>
      </c>
      <c r="B10561">
        <v>42</v>
      </c>
      <c r="C10561" t="s">
        <v>324</v>
      </c>
      <c r="D10561" t="s">
        <v>224</v>
      </c>
      <c r="E10561" t="s">
        <v>222</v>
      </c>
      <c r="F10561">
        <v>1823.28</v>
      </c>
      <c r="G10561" s="12">
        <v>5.11E-2</v>
      </c>
      <c r="H10561" s="12">
        <v>5.11E-2</v>
      </c>
      <c r="I10561" t="s">
        <v>268</v>
      </c>
      <c r="J10561" s="10">
        <v>45312.05</v>
      </c>
    </row>
    <row r="10563" spans="1:10" x14ac:dyDescent="0.35">
      <c r="A10563" t="s">
        <v>266</v>
      </c>
      <c r="B10563">
        <v>43</v>
      </c>
      <c r="C10563" t="s">
        <v>325</v>
      </c>
      <c r="D10563" t="s">
        <v>221</v>
      </c>
      <c r="E10563" t="s">
        <v>222</v>
      </c>
      <c r="F10563">
        <v>0</v>
      </c>
      <c r="G10563">
        <v>0</v>
      </c>
      <c r="H10563">
        <v>0</v>
      </c>
      <c r="J10563" s="11">
        <v>0</v>
      </c>
    </row>
    <row r="10565" spans="1:10" x14ac:dyDescent="0.35">
      <c r="A10565" t="s">
        <v>266</v>
      </c>
      <c r="B10565">
        <v>44</v>
      </c>
      <c r="C10565" t="s">
        <v>325</v>
      </c>
      <c r="D10565" t="s">
        <v>224</v>
      </c>
      <c r="E10565" t="s">
        <v>222</v>
      </c>
      <c r="F10565">
        <v>2987.52</v>
      </c>
      <c r="G10565" s="12">
        <v>8.3699999999999997E-2</v>
      </c>
      <c r="H10565" s="12">
        <v>8.3699999999999997E-2</v>
      </c>
      <c r="I10565" t="s">
        <v>268</v>
      </c>
      <c r="J10565" s="10">
        <v>45312.05</v>
      </c>
    </row>
    <row r="10567" spans="1:10" x14ac:dyDescent="0.35">
      <c r="A10567" t="s">
        <v>266</v>
      </c>
      <c r="B10567">
        <v>45</v>
      </c>
      <c r="C10567" t="s">
        <v>326</v>
      </c>
      <c r="D10567" t="s">
        <v>221</v>
      </c>
      <c r="E10567" t="s">
        <v>222</v>
      </c>
      <c r="F10567">
        <v>0</v>
      </c>
      <c r="G10567">
        <v>0</v>
      </c>
      <c r="H10567">
        <v>0</v>
      </c>
      <c r="J10567" s="11">
        <v>0</v>
      </c>
    </row>
    <row r="10569" spans="1:10" x14ac:dyDescent="0.35">
      <c r="A10569" t="s">
        <v>266</v>
      </c>
      <c r="B10569">
        <v>46</v>
      </c>
      <c r="C10569" t="s">
        <v>326</v>
      </c>
      <c r="D10569" t="s">
        <v>224</v>
      </c>
      <c r="E10569" t="s">
        <v>222</v>
      </c>
      <c r="F10569">
        <v>2696.61</v>
      </c>
      <c r="G10569" s="12">
        <v>7.5600000000000001E-2</v>
      </c>
      <c r="H10569" s="12">
        <v>7.5600000000000001E-2</v>
      </c>
      <c r="I10569" t="s">
        <v>268</v>
      </c>
      <c r="J10569" s="10">
        <v>45312.05</v>
      </c>
    </row>
    <row r="10571" spans="1:10" x14ac:dyDescent="0.35">
      <c r="A10571" t="s">
        <v>266</v>
      </c>
      <c r="B10571">
        <v>47</v>
      </c>
      <c r="C10571" t="s">
        <v>327</v>
      </c>
      <c r="D10571" t="s">
        <v>221</v>
      </c>
      <c r="E10571" t="s">
        <v>222</v>
      </c>
      <c r="F10571">
        <v>0</v>
      </c>
      <c r="G10571">
        <v>0</v>
      </c>
      <c r="H10571">
        <v>0</v>
      </c>
      <c r="J10571" s="11">
        <v>0</v>
      </c>
    </row>
    <row r="10573" spans="1:10" x14ac:dyDescent="0.35">
      <c r="A10573" t="s">
        <v>266</v>
      </c>
      <c r="B10573">
        <v>48</v>
      </c>
      <c r="C10573" t="s">
        <v>327</v>
      </c>
      <c r="D10573" t="s">
        <v>224</v>
      </c>
      <c r="E10573" t="s">
        <v>222</v>
      </c>
      <c r="F10573">
        <v>4064.97</v>
      </c>
      <c r="G10573">
        <v>0.11391</v>
      </c>
      <c r="H10573">
        <v>0.11391</v>
      </c>
      <c r="I10573" t="s">
        <v>268</v>
      </c>
      <c r="J10573" s="10">
        <v>45312.05</v>
      </c>
    </row>
    <row r="10575" spans="1:10" x14ac:dyDescent="0.35">
      <c r="A10575" t="s">
        <v>269</v>
      </c>
      <c r="B10575">
        <v>1</v>
      </c>
      <c r="C10575" t="s">
        <v>304</v>
      </c>
      <c r="D10575" t="s">
        <v>221</v>
      </c>
      <c r="E10575" t="s">
        <v>222</v>
      </c>
      <c r="F10575">
        <v>0</v>
      </c>
      <c r="G10575">
        <v>0</v>
      </c>
      <c r="H10575">
        <v>0</v>
      </c>
      <c r="J10575" s="11">
        <v>0</v>
      </c>
    </row>
    <row r="10577" spans="1:10" x14ac:dyDescent="0.35">
      <c r="A10577" t="s">
        <v>269</v>
      </c>
      <c r="B10577">
        <v>2</v>
      </c>
      <c r="C10577" t="s">
        <v>304</v>
      </c>
      <c r="D10577" t="s">
        <v>224</v>
      </c>
      <c r="E10577" t="s">
        <v>222</v>
      </c>
      <c r="F10577">
        <v>3927.81</v>
      </c>
      <c r="G10577">
        <v>0.11525000000000001</v>
      </c>
      <c r="H10577">
        <v>0.11525000000000001</v>
      </c>
      <c r="I10577" t="s">
        <v>271</v>
      </c>
      <c r="J10577" s="10">
        <v>45312.179166666669</v>
      </c>
    </row>
    <row r="10579" spans="1:10" x14ac:dyDescent="0.35">
      <c r="A10579" t="s">
        <v>269</v>
      </c>
      <c r="B10579">
        <v>3</v>
      </c>
      <c r="C10579" t="s">
        <v>305</v>
      </c>
      <c r="D10579" t="s">
        <v>221</v>
      </c>
      <c r="E10579" t="s">
        <v>222</v>
      </c>
      <c r="F10579">
        <v>0</v>
      </c>
      <c r="G10579">
        <v>0</v>
      </c>
      <c r="H10579">
        <v>0</v>
      </c>
      <c r="J10579" s="11">
        <v>0</v>
      </c>
    </row>
    <row r="10581" spans="1:10" x14ac:dyDescent="0.35">
      <c r="A10581" t="s">
        <v>269</v>
      </c>
      <c r="B10581">
        <v>4</v>
      </c>
      <c r="C10581" t="s">
        <v>305</v>
      </c>
      <c r="D10581" t="s">
        <v>224</v>
      </c>
      <c r="E10581" t="s">
        <v>222</v>
      </c>
      <c r="F10581">
        <v>5642.61</v>
      </c>
      <c r="G10581">
        <v>0.16556000000000001</v>
      </c>
      <c r="H10581">
        <v>0.16556000000000001</v>
      </c>
      <c r="I10581" t="s">
        <v>271</v>
      </c>
      <c r="J10581" s="10">
        <v>45312.17083333333</v>
      </c>
    </row>
    <row r="10583" spans="1:10" x14ac:dyDescent="0.35">
      <c r="A10583" t="s">
        <v>269</v>
      </c>
      <c r="B10583">
        <v>5</v>
      </c>
      <c r="C10583" t="s">
        <v>306</v>
      </c>
      <c r="D10583" t="s">
        <v>221</v>
      </c>
      <c r="E10583" t="s">
        <v>222</v>
      </c>
      <c r="F10583">
        <v>0</v>
      </c>
      <c r="G10583">
        <v>0</v>
      </c>
      <c r="H10583">
        <v>0</v>
      </c>
      <c r="J10583" s="11">
        <v>0</v>
      </c>
    </row>
    <row r="10585" spans="1:10" x14ac:dyDescent="0.35">
      <c r="A10585" t="s">
        <v>269</v>
      </c>
      <c r="B10585">
        <v>6</v>
      </c>
      <c r="C10585" t="s">
        <v>306</v>
      </c>
      <c r="D10585" t="s">
        <v>224</v>
      </c>
      <c r="E10585" t="s">
        <v>222</v>
      </c>
      <c r="F10585">
        <v>2565.34</v>
      </c>
      <c r="G10585" s="12">
        <v>7.5300000000000006E-2</v>
      </c>
      <c r="H10585" s="12">
        <v>7.5300000000000006E-2</v>
      </c>
      <c r="I10585" t="s">
        <v>271</v>
      </c>
      <c r="J10585" s="10">
        <v>45312.179166666669</v>
      </c>
    </row>
    <row r="10587" spans="1:10" x14ac:dyDescent="0.35">
      <c r="A10587" t="s">
        <v>269</v>
      </c>
      <c r="B10587">
        <v>7</v>
      </c>
      <c r="C10587" t="s">
        <v>307</v>
      </c>
      <c r="D10587" t="s">
        <v>221</v>
      </c>
      <c r="E10587" t="s">
        <v>222</v>
      </c>
      <c r="F10587">
        <v>0</v>
      </c>
      <c r="G10587">
        <v>0</v>
      </c>
      <c r="H10587">
        <v>0</v>
      </c>
      <c r="J10587" s="11">
        <v>0</v>
      </c>
    </row>
    <row r="10589" spans="1:10" x14ac:dyDescent="0.35">
      <c r="A10589" t="s">
        <v>269</v>
      </c>
      <c r="B10589">
        <v>8</v>
      </c>
      <c r="C10589" t="s">
        <v>307</v>
      </c>
      <c r="D10589" t="s">
        <v>224</v>
      </c>
      <c r="E10589" t="s">
        <v>222</v>
      </c>
      <c r="F10589">
        <v>4132.7700000000004</v>
      </c>
      <c r="G10589">
        <v>0.12126000000000001</v>
      </c>
      <c r="H10589">
        <v>0.12126000000000001</v>
      </c>
      <c r="I10589" t="s">
        <v>271</v>
      </c>
      <c r="J10589" s="10">
        <v>45312.17083333333</v>
      </c>
    </row>
    <row r="10591" spans="1:10" x14ac:dyDescent="0.35">
      <c r="A10591" t="s">
        <v>269</v>
      </c>
      <c r="B10591">
        <v>9</v>
      </c>
      <c r="C10591" t="s">
        <v>308</v>
      </c>
      <c r="D10591" t="s">
        <v>221</v>
      </c>
      <c r="E10591" t="s">
        <v>222</v>
      </c>
      <c r="F10591">
        <v>0</v>
      </c>
      <c r="G10591">
        <v>0</v>
      </c>
      <c r="H10591">
        <v>0</v>
      </c>
      <c r="J10591" s="11">
        <v>0</v>
      </c>
    </row>
    <row r="10593" spans="1:10" x14ac:dyDescent="0.35">
      <c r="A10593" t="s">
        <v>269</v>
      </c>
      <c r="B10593">
        <v>10</v>
      </c>
      <c r="C10593" t="s">
        <v>308</v>
      </c>
      <c r="D10593" t="s">
        <v>224</v>
      </c>
      <c r="E10593" t="s">
        <v>222</v>
      </c>
      <c r="F10593">
        <v>3939.02</v>
      </c>
      <c r="G10593">
        <v>0.11557000000000001</v>
      </c>
      <c r="H10593">
        <v>0.11557000000000001</v>
      </c>
      <c r="I10593" t="s">
        <v>271</v>
      </c>
      <c r="J10593" s="10">
        <v>45312.625</v>
      </c>
    </row>
    <row r="10595" spans="1:10" x14ac:dyDescent="0.35">
      <c r="A10595" t="s">
        <v>269</v>
      </c>
      <c r="B10595">
        <v>11</v>
      </c>
      <c r="C10595" t="s">
        <v>309</v>
      </c>
      <c r="D10595" t="s">
        <v>221</v>
      </c>
      <c r="E10595" t="s">
        <v>222</v>
      </c>
      <c r="F10595">
        <v>0</v>
      </c>
      <c r="G10595">
        <v>0</v>
      </c>
      <c r="H10595">
        <v>0</v>
      </c>
      <c r="J10595" s="11">
        <v>0</v>
      </c>
    </row>
    <row r="10597" spans="1:10" x14ac:dyDescent="0.35">
      <c r="A10597" t="s">
        <v>269</v>
      </c>
      <c r="B10597">
        <v>12</v>
      </c>
      <c r="C10597" t="s">
        <v>309</v>
      </c>
      <c r="D10597" t="s">
        <v>224</v>
      </c>
      <c r="E10597" t="s">
        <v>222</v>
      </c>
      <c r="F10597">
        <v>5649.48</v>
      </c>
      <c r="G10597">
        <v>0.16575999999999999</v>
      </c>
      <c r="H10597">
        <v>0.16575999999999999</v>
      </c>
      <c r="I10597" t="s">
        <v>271</v>
      </c>
      <c r="J10597" s="10">
        <v>45312.17083333333</v>
      </c>
    </row>
    <row r="10599" spans="1:10" x14ac:dyDescent="0.35">
      <c r="A10599" t="s">
        <v>269</v>
      </c>
      <c r="B10599">
        <v>13</v>
      </c>
      <c r="C10599" t="s">
        <v>310</v>
      </c>
      <c r="D10599" t="s">
        <v>221</v>
      </c>
      <c r="E10599" t="s">
        <v>222</v>
      </c>
      <c r="F10599">
        <v>0</v>
      </c>
      <c r="G10599">
        <v>0</v>
      </c>
      <c r="H10599">
        <v>0</v>
      </c>
      <c r="J10599" s="11">
        <v>0</v>
      </c>
    </row>
    <row r="10601" spans="1:10" x14ac:dyDescent="0.35">
      <c r="A10601" t="s">
        <v>269</v>
      </c>
      <c r="B10601">
        <v>14</v>
      </c>
      <c r="C10601" t="s">
        <v>310</v>
      </c>
      <c r="D10601" t="s">
        <v>224</v>
      </c>
      <c r="E10601" t="s">
        <v>222</v>
      </c>
      <c r="F10601">
        <v>3927.81</v>
      </c>
      <c r="G10601">
        <v>0.11525000000000001</v>
      </c>
      <c r="H10601">
        <v>0.11525000000000001</v>
      </c>
      <c r="I10601" t="s">
        <v>271</v>
      </c>
      <c r="J10601" s="10">
        <v>45312.179166666669</v>
      </c>
    </row>
    <row r="10603" spans="1:10" x14ac:dyDescent="0.35">
      <c r="A10603" t="s">
        <v>269</v>
      </c>
      <c r="B10603">
        <v>15</v>
      </c>
      <c r="C10603" t="s">
        <v>311</v>
      </c>
      <c r="D10603" t="s">
        <v>221</v>
      </c>
      <c r="E10603" t="s">
        <v>222</v>
      </c>
      <c r="F10603">
        <v>0</v>
      </c>
      <c r="G10603">
        <v>0</v>
      </c>
      <c r="H10603">
        <v>0</v>
      </c>
      <c r="J10603" s="11">
        <v>0</v>
      </c>
    </row>
    <row r="10605" spans="1:10" x14ac:dyDescent="0.35">
      <c r="A10605" t="s">
        <v>269</v>
      </c>
      <c r="B10605">
        <v>16</v>
      </c>
      <c r="C10605" t="s">
        <v>311</v>
      </c>
      <c r="D10605" t="s">
        <v>224</v>
      </c>
      <c r="E10605" t="s">
        <v>222</v>
      </c>
      <c r="F10605">
        <v>5642.66</v>
      </c>
      <c r="G10605">
        <v>0.16556000000000001</v>
      </c>
      <c r="H10605">
        <v>0.16556000000000001</v>
      </c>
      <c r="I10605" t="s">
        <v>271</v>
      </c>
      <c r="J10605" s="10">
        <v>45312.17083333333</v>
      </c>
    </row>
    <row r="10607" spans="1:10" x14ac:dyDescent="0.35">
      <c r="A10607" t="s">
        <v>269</v>
      </c>
      <c r="B10607">
        <v>17</v>
      </c>
      <c r="C10607" t="s">
        <v>312</v>
      </c>
      <c r="D10607" t="s">
        <v>221</v>
      </c>
      <c r="E10607" t="s">
        <v>222</v>
      </c>
      <c r="F10607">
        <v>0</v>
      </c>
      <c r="G10607">
        <v>0</v>
      </c>
      <c r="H10607">
        <v>0</v>
      </c>
      <c r="J10607" s="11">
        <v>0</v>
      </c>
    </row>
    <row r="10609" spans="1:10" x14ac:dyDescent="0.35">
      <c r="A10609" t="s">
        <v>269</v>
      </c>
      <c r="B10609">
        <v>18</v>
      </c>
      <c r="C10609" t="s">
        <v>312</v>
      </c>
      <c r="D10609" t="s">
        <v>224</v>
      </c>
      <c r="E10609" t="s">
        <v>222</v>
      </c>
      <c r="F10609">
        <v>2565.33</v>
      </c>
      <c r="G10609" s="12">
        <v>7.5300000000000006E-2</v>
      </c>
      <c r="H10609" s="12">
        <v>7.5300000000000006E-2</v>
      </c>
      <c r="I10609" t="s">
        <v>271</v>
      </c>
      <c r="J10609" s="10">
        <v>45312.179166666669</v>
      </c>
    </row>
    <row r="10611" spans="1:10" x14ac:dyDescent="0.35">
      <c r="A10611" t="s">
        <v>269</v>
      </c>
      <c r="B10611">
        <v>19</v>
      </c>
      <c r="C10611" t="s">
        <v>313</v>
      </c>
      <c r="D10611" t="s">
        <v>221</v>
      </c>
      <c r="E10611" t="s">
        <v>222</v>
      </c>
      <c r="F10611">
        <v>0</v>
      </c>
      <c r="G10611">
        <v>0</v>
      </c>
      <c r="H10611">
        <v>0</v>
      </c>
      <c r="J10611" s="11">
        <v>0</v>
      </c>
    </row>
    <row r="10613" spans="1:10" x14ac:dyDescent="0.35">
      <c r="A10613" t="s">
        <v>269</v>
      </c>
      <c r="B10613">
        <v>20</v>
      </c>
      <c r="C10613" t="s">
        <v>313</v>
      </c>
      <c r="D10613" t="s">
        <v>224</v>
      </c>
      <c r="E10613" t="s">
        <v>222</v>
      </c>
      <c r="F10613">
        <v>4132.71</v>
      </c>
      <c r="G10613">
        <v>0.12126000000000001</v>
      </c>
      <c r="H10613">
        <v>0.12126000000000001</v>
      </c>
      <c r="I10613" t="s">
        <v>271</v>
      </c>
      <c r="J10613" s="10">
        <v>45312.17083333333</v>
      </c>
    </row>
    <row r="10615" spans="1:10" x14ac:dyDescent="0.35">
      <c r="A10615" t="s">
        <v>269</v>
      </c>
      <c r="B10615">
        <v>21</v>
      </c>
      <c r="C10615" t="s">
        <v>314</v>
      </c>
      <c r="D10615" t="s">
        <v>221</v>
      </c>
      <c r="E10615" t="s">
        <v>222</v>
      </c>
      <c r="F10615">
        <v>0</v>
      </c>
      <c r="G10615">
        <v>0</v>
      </c>
      <c r="H10615">
        <v>0</v>
      </c>
      <c r="J10615" s="11">
        <v>0</v>
      </c>
    </row>
    <row r="10617" spans="1:10" x14ac:dyDescent="0.35">
      <c r="A10617" t="s">
        <v>269</v>
      </c>
      <c r="B10617">
        <v>22</v>
      </c>
      <c r="C10617" t="s">
        <v>314</v>
      </c>
      <c r="D10617" t="s">
        <v>224</v>
      </c>
      <c r="E10617" t="s">
        <v>222</v>
      </c>
      <c r="F10617">
        <v>3939</v>
      </c>
      <c r="G10617">
        <v>0.11557000000000001</v>
      </c>
      <c r="H10617">
        <v>0.11557000000000001</v>
      </c>
      <c r="I10617" t="s">
        <v>271</v>
      </c>
      <c r="J10617" s="10">
        <v>45312.625</v>
      </c>
    </row>
    <row r="10619" spans="1:10" x14ac:dyDescent="0.35">
      <c r="A10619" t="s">
        <v>269</v>
      </c>
      <c r="B10619">
        <v>23</v>
      </c>
      <c r="C10619" t="s">
        <v>315</v>
      </c>
      <c r="D10619" t="s">
        <v>221</v>
      </c>
      <c r="E10619" t="s">
        <v>222</v>
      </c>
      <c r="F10619">
        <v>0</v>
      </c>
      <c r="G10619">
        <v>0</v>
      </c>
      <c r="H10619">
        <v>0</v>
      </c>
      <c r="J10619" s="11">
        <v>0</v>
      </c>
    </row>
    <row r="10621" spans="1:10" x14ac:dyDescent="0.35">
      <c r="A10621" t="s">
        <v>269</v>
      </c>
      <c r="B10621">
        <v>24</v>
      </c>
      <c r="C10621" t="s">
        <v>315</v>
      </c>
      <c r="D10621" t="s">
        <v>224</v>
      </c>
      <c r="E10621" t="s">
        <v>222</v>
      </c>
      <c r="F10621">
        <v>5647.43</v>
      </c>
      <c r="G10621">
        <v>0.16569999999999999</v>
      </c>
      <c r="H10621">
        <v>0.16569999999999999</v>
      </c>
      <c r="I10621" t="s">
        <v>271</v>
      </c>
      <c r="J10621" s="10">
        <v>45312.17083333333</v>
      </c>
    </row>
    <row r="10623" spans="1:10" x14ac:dyDescent="0.35">
      <c r="A10623" t="s">
        <v>269</v>
      </c>
      <c r="B10623">
        <v>25</v>
      </c>
      <c r="C10623" t="s">
        <v>316</v>
      </c>
      <c r="D10623" t="s">
        <v>221</v>
      </c>
      <c r="E10623" t="s">
        <v>222</v>
      </c>
      <c r="F10623">
        <v>0</v>
      </c>
      <c r="G10623">
        <v>0</v>
      </c>
      <c r="H10623">
        <v>0</v>
      </c>
      <c r="J10623" s="11">
        <v>0</v>
      </c>
    </row>
    <row r="10625" spans="1:10" x14ac:dyDescent="0.35">
      <c r="A10625" t="s">
        <v>269</v>
      </c>
      <c r="B10625">
        <v>26</v>
      </c>
      <c r="C10625" t="s">
        <v>316</v>
      </c>
      <c r="D10625" t="s">
        <v>224</v>
      </c>
      <c r="E10625" t="s">
        <v>222</v>
      </c>
      <c r="F10625">
        <v>3928.71</v>
      </c>
      <c r="G10625">
        <v>0.11527</v>
      </c>
      <c r="H10625">
        <v>0.11527</v>
      </c>
      <c r="I10625" t="s">
        <v>271</v>
      </c>
      <c r="J10625" s="10">
        <v>45312.179166666669</v>
      </c>
    </row>
    <row r="10627" spans="1:10" x14ac:dyDescent="0.35">
      <c r="A10627" t="s">
        <v>269</v>
      </c>
      <c r="B10627">
        <v>27</v>
      </c>
      <c r="C10627" t="s">
        <v>317</v>
      </c>
      <c r="D10627" t="s">
        <v>221</v>
      </c>
      <c r="E10627" t="s">
        <v>222</v>
      </c>
      <c r="F10627">
        <v>0</v>
      </c>
      <c r="G10627">
        <v>0</v>
      </c>
      <c r="H10627">
        <v>0</v>
      </c>
      <c r="J10627" s="11">
        <v>0</v>
      </c>
    </row>
    <row r="10629" spans="1:10" x14ac:dyDescent="0.35">
      <c r="A10629" t="s">
        <v>269</v>
      </c>
      <c r="B10629">
        <v>28</v>
      </c>
      <c r="C10629" t="s">
        <v>317</v>
      </c>
      <c r="D10629" t="s">
        <v>224</v>
      </c>
      <c r="E10629" t="s">
        <v>222</v>
      </c>
      <c r="F10629">
        <v>5642.24</v>
      </c>
      <c r="G10629">
        <v>0.16555</v>
      </c>
      <c r="H10629">
        <v>0.16555</v>
      </c>
      <c r="I10629" t="s">
        <v>271</v>
      </c>
      <c r="J10629" s="10">
        <v>45312.17083333333</v>
      </c>
    </row>
    <row r="10631" spans="1:10" x14ac:dyDescent="0.35">
      <c r="A10631" t="s">
        <v>269</v>
      </c>
      <c r="B10631">
        <v>29</v>
      </c>
      <c r="C10631" t="s">
        <v>318</v>
      </c>
      <c r="D10631" t="s">
        <v>221</v>
      </c>
      <c r="E10631" t="s">
        <v>222</v>
      </c>
      <c r="F10631">
        <v>0</v>
      </c>
      <c r="G10631">
        <v>0</v>
      </c>
      <c r="H10631">
        <v>0</v>
      </c>
      <c r="J10631" s="11">
        <v>0</v>
      </c>
    </row>
    <row r="10633" spans="1:10" x14ac:dyDescent="0.35">
      <c r="A10633" t="s">
        <v>269</v>
      </c>
      <c r="B10633">
        <v>30</v>
      </c>
      <c r="C10633" t="s">
        <v>318</v>
      </c>
      <c r="D10633" t="s">
        <v>224</v>
      </c>
      <c r="E10633" t="s">
        <v>222</v>
      </c>
      <c r="F10633">
        <v>2570.77</v>
      </c>
      <c r="G10633" s="12">
        <v>7.5399999999999995E-2</v>
      </c>
      <c r="H10633" s="12">
        <v>7.5399999999999995E-2</v>
      </c>
      <c r="I10633" t="s">
        <v>271</v>
      </c>
      <c r="J10633" s="10">
        <v>45312.179166666669</v>
      </c>
    </row>
    <row r="10635" spans="1:10" x14ac:dyDescent="0.35">
      <c r="A10635" t="s">
        <v>269</v>
      </c>
      <c r="B10635">
        <v>31</v>
      </c>
      <c r="C10635" t="s">
        <v>319</v>
      </c>
      <c r="D10635" t="s">
        <v>221</v>
      </c>
      <c r="E10635" t="s">
        <v>222</v>
      </c>
      <c r="F10635">
        <v>0</v>
      </c>
      <c r="G10635">
        <v>0</v>
      </c>
      <c r="H10635">
        <v>0</v>
      </c>
      <c r="J10635" s="11">
        <v>0</v>
      </c>
    </row>
    <row r="10637" spans="1:10" x14ac:dyDescent="0.35">
      <c r="A10637" t="s">
        <v>269</v>
      </c>
      <c r="B10637">
        <v>32</v>
      </c>
      <c r="C10637" t="s">
        <v>319</v>
      </c>
      <c r="D10637" t="s">
        <v>224</v>
      </c>
      <c r="E10637" t="s">
        <v>222</v>
      </c>
      <c r="F10637">
        <v>4128.1000000000004</v>
      </c>
      <c r="G10637">
        <v>0.12112000000000001</v>
      </c>
      <c r="H10637">
        <v>0.12112000000000001</v>
      </c>
      <c r="I10637" t="s">
        <v>271</v>
      </c>
      <c r="J10637" s="10">
        <v>45312.17083333333</v>
      </c>
    </row>
    <row r="10639" spans="1:10" x14ac:dyDescent="0.35">
      <c r="A10639" t="s">
        <v>269</v>
      </c>
      <c r="B10639">
        <v>33</v>
      </c>
      <c r="C10639" t="s">
        <v>320</v>
      </c>
      <c r="D10639" t="s">
        <v>221</v>
      </c>
      <c r="E10639" t="s">
        <v>222</v>
      </c>
      <c r="F10639">
        <v>0</v>
      </c>
      <c r="G10639">
        <v>0</v>
      </c>
      <c r="H10639">
        <v>0</v>
      </c>
      <c r="J10639" s="11">
        <v>0</v>
      </c>
    </row>
    <row r="10641" spans="1:10" x14ac:dyDescent="0.35">
      <c r="A10641" t="s">
        <v>269</v>
      </c>
      <c r="B10641">
        <v>34</v>
      </c>
      <c r="C10641" t="s">
        <v>320</v>
      </c>
      <c r="D10641" t="s">
        <v>224</v>
      </c>
      <c r="E10641" t="s">
        <v>222</v>
      </c>
      <c r="F10641">
        <v>3944.47</v>
      </c>
      <c r="G10641">
        <v>0.11573</v>
      </c>
      <c r="H10641">
        <v>0.11573</v>
      </c>
      <c r="I10641" t="s">
        <v>271</v>
      </c>
      <c r="J10641" s="10">
        <v>45312.625</v>
      </c>
    </row>
    <row r="10643" spans="1:10" x14ac:dyDescent="0.35">
      <c r="A10643" t="s">
        <v>269</v>
      </c>
      <c r="B10643">
        <v>35</v>
      </c>
      <c r="C10643" t="s">
        <v>321</v>
      </c>
      <c r="D10643" t="s">
        <v>221</v>
      </c>
      <c r="E10643" t="s">
        <v>222</v>
      </c>
      <c r="F10643">
        <v>0</v>
      </c>
      <c r="G10643">
        <v>0</v>
      </c>
      <c r="H10643">
        <v>0</v>
      </c>
      <c r="J10643" s="11">
        <v>0</v>
      </c>
    </row>
    <row r="10645" spans="1:10" x14ac:dyDescent="0.35">
      <c r="A10645" t="s">
        <v>269</v>
      </c>
      <c r="B10645">
        <v>36</v>
      </c>
      <c r="C10645" t="s">
        <v>321</v>
      </c>
      <c r="D10645" t="s">
        <v>224</v>
      </c>
      <c r="E10645" t="s">
        <v>222</v>
      </c>
      <c r="F10645">
        <v>5642.99</v>
      </c>
      <c r="G10645">
        <v>0.16556999999999999</v>
      </c>
      <c r="H10645">
        <v>0.16556999999999999</v>
      </c>
      <c r="I10645" t="s">
        <v>271</v>
      </c>
      <c r="J10645" s="10">
        <v>45312.17083333333</v>
      </c>
    </row>
    <row r="10647" spans="1:10" x14ac:dyDescent="0.35">
      <c r="A10647" t="s">
        <v>269</v>
      </c>
      <c r="B10647">
        <v>37</v>
      </c>
      <c r="C10647" t="s">
        <v>322</v>
      </c>
      <c r="D10647" t="s">
        <v>221</v>
      </c>
      <c r="E10647" t="s">
        <v>222</v>
      </c>
      <c r="F10647">
        <v>0</v>
      </c>
      <c r="G10647">
        <v>0</v>
      </c>
      <c r="H10647">
        <v>0</v>
      </c>
      <c r="J10647" s="11">
        <v>0</v>
      </c>
    </row>
    <row r="10649" spans="1:10" x14ac:dyDescent="0.35">
      <c r="A10649" t="s">
        <v>269</v>
      </c>
      <c r="B10649">
        <v>38</v>
      </c>
      <c r="C10649" t="s">
        <v>322</v>
      </c>
      <c r="D10649" t="s">
        <v>224</v>
      </c>
      <c r="E10649" t="s">
        <v>222</v>
      </c>
      <c r="F10649">
        <v>3939.02</v>
      </c>
      <c r="G10649">
        <v>0.11557000000000001</v>
      </c>
      <c r="H10649">
        <v>0.11557000000000001</v>
      </c>
      <c r="I10649" t="s">
        <v>271</v>
      </c>
      <c r="J10649" s="10">
        <v>45312.625</v>
      </c>
    </row>
    <row r="10651" spans="1:10" x14ac:dyDescent="0.35">
      <c r="A10651" t="s">
        <v>269</v>
      </c>
      <c r="B10651">
        <v>39</v>
      </c>
      <c r="C10651" t="s">
        <v>323</v>
      </c>
      <c r="D10651" t="s">
        <v>221</v>
      </c>
      <c r="E10651" t="s">
        <v>222</v>
      </c>
      <c r="F10651">
        <v>0</v>
      </c>
      <c r="G10651">
        <v>0</v>
      </c>
      <c r="H10651">
        <v>0</v>
      </c>
      <c r="J10651" s="11">
        <v>0</v>
      </c>
    </row>
    <row r="10653" spans="1:10" x14ac:dyDescent="0.35">
      <c r="A10653" t="s">
        <v>269</v>
      </c>
      <c r="B10653">
        <v>40</v>
      </c>
      <c r="C10653" t="s">
        <v>323</v>
      </c>
      <c r="D10653" t="s">
        <v>224</v>
      </c>
      <c r="E10653" t="s">
        <v>222</v>
      </c>
      <c r="F10653">
        <v>5649.31</v>
      </c>
      <c r="G10653">
        <v>0.16575999999999999</v>
      </c>
      <c r="H10653">
        <v>0.16575999999999999</v>
      </c>
      <c r="I10653" t="s">
        <v>271</v>
      </c>
      <c r="J10653" s="10">
        <v>45312.17083333333</v>
      </c>
    </row>
    <row r="10655" spans="1:10" x14ac:dyDescent="0.35">
      <c r="A10655" t="s">
        <v>269</v>
      </c>
      <c r="B10655">
        <v>41</v>
      </c>
      <c r="C10655" t="s">
        <v>324</v>
      </c>
      <c r="D10655" t="s">
        <v>221</v>
      </c>
      <c r="E10655" t="s">
        <v>222</v>
      </c>
      <c r="F10655">
        <v>0</v>
      </c>
      <c r="G10655">
        <v>0</v>
      </c>
      <c r="H10655">
        <v>0</v>
      </c>
      <c r="J10655" s="11">
        <v>0</v>
      </c>
    </row>
    <row r="10657" spans="1:10" x14ac:dyDescent="0.35">
      <c r="A10657" t="s">
        <v>269</v>
      </c>
      <c r="B10657">
        <v>42</v>
      </c>
      <c r="C10657" t="s">
        <v>324</v>
      </c>
      <c r="D10657" t="s">
        <v>224</v>
      </c>
      <c r="E10657" t="s">
        <v>222</v>
      </c>
      <c r="F10657">
        <v>2565.34</v>
      </c>
      <c r="G10657" s="12">
        <v>7.5300000000000006E-2</v>
      </c>
      <c r="H10657" s="12">
        <v>7.5300000000000006E-2</v>
      </c>
      <c r="I10657" t="s">
        <v>271</v>
      </c>
      <c r="J10657" s="10">
        <v>45312.179166666669</v>
      </c>
    </row>
    <row r="10659" spans="1:10" x14ac:dyDescent="0.35">
      <c r="A10659" t="s">
        <v>269</v>
      </c>
      <c r="B10659">
        <v>43</v>
      </c>
      <c r="C10659" t="s">
        <v>325</v>
      </c>
      <c r="D10659" t="s">
        <v>221</v>
      </c>
      <c r="E10659" t="s">
        <v>222</v>
      </c>
      <c r="F10659">
        <v>0</v>
      </c>
      <c r="G10659">
        <v>0</v>
      </c>
      <c r="H10659">
        <v>0</v>
      </c>
      <c r="J10659" s="11">
        <v>0</v>
      </c>
    </row>
    <row r="10661" spans="1:10" x14ac:dyDescent="0.35">
      <c r="A10661" t="s">
        <v>269</v>
      </c>
      <c r="B10661">
        <v>44</v>
      </c>
      <c r="C10661" t="s">
        <v>325</v>
      </c>
      <c r="D10661" t="s">
        <v>224</v>
      </c>
      <c r="E10661" t="s">
        <v>222</v>
      </c>
      <c r="F10661">
        <v>4132.76</v>
      </c>
      <c r="G10661">
        <v>0.12126000000000001</v>
      </c>
      <c r="H10661">
        <v>0.12126000000000001</v>
      </c>
      <c r="I10661" t="s">
        <v>271</v>
      </c>
      <c r="J10661" s="10">
        <v>45312.17083333333</v>
      </c>
    </row>
    <row r="10663" spans="1:10" x14ac:dyDescent="0.35">
      <c r="A10663" t="s">
        <v>269</v>
      </c>
      <c r="B10663">
        <v>45</v>
      </c>
      <c r="C10663" t="s">
        <v>326</v>
      </c>
      <c r="D10663" t="s">
        <v>221</v>
      </c>
      <c r="E10663" t="s">
        <v>222</v>
      </c>
      <c r="F10663">
        <v>0</v>
      </c>
      <c r="G10663">
        <v>0</v>
      </c>
      <c r="H10663">
        <v>0</v>
      </c>
      <c r="J10663" s="11">
        <v>0</v>
      </c>
    </row>
    <row r="10665" spans="1:10" x14ac:dyDescent="0.35">
      <c r="A10665" t="s">
        <v>269</v>
      </c>
      <c r="B10665">
        <v>46</v>
      </c>
      <c r="C10665" t="s">
        <v>326</v>
      </c>
      <c r="D10665" t="s">
        <v>224</v>
      </c>
      <c r="E10665" t="s">
        <v>222</v>
      </c>
      <c r="F10665">
        <v>3923.22</v>
      </c>
      <c r="G10665">
        <v>0.11511</v>
      </c>
      <c r="H10665">
        <v>0.11511</v>
      </c>
      <c r="I10665" t="s">
        <v>271</v>
      </c>
      <c r="J10665" s="10">
        <v>45312.179166666669</v>
      </c>
    </row>
    <row r="10667" spans="1:10" x14ac:dyDescent="0.35">
      <c r="A10667" t="s">
        <v>269</v>
      </c>
      <c r="B10667">
        <v>47</v>
      </c>
      <c r="C10667" t="s">
        <v>327</v>
      </c>
      <c r="D10667" t="s">
        <v>221</v>
      </c>
      <c r="E10667" t="s">
        <v>222</v>
      </c>
      <c r="F10667">
        <v>0</v>
      </c>
      <c r="G10667">
        <v>0</v>
      </c>
      <c r="H10667">
        <v>0</v>
      </c>
      <c r="J10667" s="11">
        <v>0</v>
      </c>
    </row>
    <row r="10669" spans="1:10" x14ac:dyDescent="0.35">
      <c r="A10669" t="s">
        <v>269</v>
      </c>
      <c r="B10669">
        <v>48</v>
      </c>
      <c r="C10669" t="s">
        <v>327</v>
      </c>
      <c r="D10669" t="s">
        <v>224</v>
      </c>
      <c r="E10669" t="s">
        <v>222</v>
      </c>
      <c r="F10669">
        <v>5646.89</v>
      </c>
      <c r="G10669">
        <v>0.16567999999999999</v>
      </c>
      <c r="H10669">
        <v>0.16567999999999999</v>
      </c>
      <c r="I10669" t="s">
        <v>271</v>
      </c>
      <c r="J10669" s="10">
        <v>45312.17083333333</v>
      </c>
    </row>
    <row r="10671" spans="1:10" x14ac:dyDescent="0.35">
      <c r="A10671" t="s">
        <v>393</v>
      </c>
      <c r="B10671" t="s">
        <v>395</v>
      </c>
      <c r="C10671" t="s">
        <v>386</v>
      </c>
    </row>
    <row r="10673" spans="1:10" x14ac:dyDescent="0.35">
      <c r="A10673" t="s">
        <v>209</v>
      </c>
    </row>
    <row r="10675" spans="1:10" x14ac:dyDescent="0.35">
      <c r="A10675" t="s">
        <v>210</v>
      </c>
      <c r="C10675" t="s">
        <v>211</v>
      </c>
      <c r="D10675" t="s">
        <v>212</v>
      </c>
      <c r="E10675" t="s">
        <v>213</v>
      </c>
      <c r="F10675" t="s">
        <v>214</v>
      </c>
      <c r="G10675" t="s">
        <v>215</v>
      </c>
      <c r="H10675" t="s">
        <v>216</v>
      </c>
      <c r="I10675" t="s">
        <v>217</v>
      </c>
      <c r="J10675" t="s">
        <v>218</v>
      </c>
    </row>
    <row r="10677" spans="1:10" x14ac:dyDescent="0.35">
      <c r="A10677" t="s">
        <v>219</v>
      </c>
      <c r="B10677">
        <v>1</v>
      </c>
      <c r="C10677" t="s">
        <v>304</v>
      </c>
      <c r="D10677" t="s">
        <v>221</v>
      </c>
      <c r="E10677" t="s">
        <v>222</v>
      </c>
      <c r="F10677">
        <v>0</v>
      </c>
      <c r="G10677">
        <v>0</v>
      </c>
      <c r="H10677">
        <v>0</v>
      </c>
      <c r="J10677" s="11">
        <v>0</v>
      </c>
    </row>
    <row r="10679" spans="1:10" x14ac:dyDescent="0.35">
      <c r="A10679" t="s">
        <v>219</v>
      </c>
      <c r="B10679">
        <v>2</v>
      </c>
      <c r="C10679" t="s">
        <v>304</v>
      </c>
      <c r="D10679" t="s">
        <v>224</v>
      </c>
      <c r="E10679" t="s">
        <v>222</v>
      </c>
      <c r="F10679">
        <v>1099.0999999999999</v>
      </c>
      <c r="G10679" s="12">
        <v>2.64E-2</v>
      </c>
      <c r="H10679" s="12">
        <v>2.64E-2</v>
      </c>
      <c r="I10679" t="s">
        <v>225</v>
      </c>
      <c r="J10679">
        <v>45648</v>
      </c>
    </row>
    <row r="10681" spans="1:10" x14ac:dyDescent="0.35">
      <c r="A10681" t="s">
        <v>219</v>
      </c>
      <c r="B10681">
        <v>3</v>
      </c>
      <c r="C10681" t="s">
        <v>305</v>
      </c>
      <c r="D10681" t="s">
        <v>221</v>
      </c>
      <c r="E10681" t="s">
        <v>222</v>
      </c>
      <c r="F10681">
        <v>1473.72</v>
      </c>
      <c r="G10681" s="12">
        <v>9.5899999999999999E-2</v>
      </c>
      <c r="H10681" s="12">
        <v>9.5899999999999999E-2</v>
      </c>
      <c r="I10681" t="s">
        <v>223</v>
      </c>
      <c r="J10681" s="10">
        <v>45525</v>
      </c>
    </row>
    <row r="10683" spans="1:10" x14ac:dyDescent="0.35">
      <c r="A10683" t="s">
        <v>219</v>
      </c>
      <c r="B10683">
        <v>4</v>
      </c>
      <c r="C10683" t="s">
        <v>305</v>
      </c>
      <c r="D10683" t="s">
        <v>224</v>
      </c>
      <c r="E10683" t="s">
        <v>222</v>
      </c>
      <c r="F10683">
        <v>3041.93</v>
      </c>
      <c r="G10683" s="12">
        <v>7.3099999999999998E-2</v>
      </c>
      <c r="H10683" s="12">
        <v>7.3099999999999998E-2</v>
      </c>
      <c r="I10683" t="s">
        <v>225</v>
      </c>
      <c r="J10683" s="10">
        <v>45647.729166666664</v>
      </c>
    </row>
    <row r="10685" spans="1:10" x14ac:dyDescent="0.35">
      <c r="A10685" t="s">
        <v>219</v>
      </c>
      <c r="B10685">
        <v>5</v>
      </c>
      <c r="C10685" t="s">
        <v>306</v>
      </c>
      <c r="D10685" t="s">
        <v>221</v>
      </c>
      <c r="E10685" t="s">
        <v>222</v>
      </c>
      <c r="F10685">
        <v>0</v>
      </c>
      <c r="G10685">
        <v>0</v>
      </c>
      <c r="H10685">
        <v>0</v>
      </c>
      <c r="J10685" s="11">
        <v>0</v>
      </c>
    </row>
    <row r="10687" spans="1:10" x14ac:dyDescent="0.35">
      <c r="A10687" t="s">
        <v>219</v>
      </c>
      <c r="B10687">
        <v>6</v>
      </c>
      <c r="C10687" t="s">
        <v>306</v>
      </c>
      <c r="D10687" t="s">
        <v>224</v>
      </c>
      <c r="E10687" t="s">
        <v>222</v>
      </c>
      <c r="F10687">
        <v>135.57</v>
      </c>
      <c r="G10687" s="12">
        <v>3.2599999999999999E-3</v>
      </c>
      <c r="H10687" s="12">
        <v>3.2599999999999999E-3</v>
      </c>
      <c r="I10687" t="s">
        <v>225</v>
      </c>
      <c r="J10687" s="10">
        <v>45647.737500000003</v>
      </c>
    </row>
    <row r="10689" spans="1:10" x14ac:dyDescent="0.35">
      <c r="A10689" t="s">
        <v>219</v>
      </c>
      <c r="B10689">
        <v>7</v>
      </c>
      <c r="C10689" t="s">
        <v>307</v>
      </c>
      <c r="D10689" t="s">
        <v>221</v>
      </c>
      <c r="E10689" t="s">
        <v>222</v>
      </c>
      <c r="F10689">
        <v>1376.08</v>
      </c>
      <c r="G10689" s="12">
        <v>8.9599999999999999E-2</v>
      </c>
      <c r="H10689" s="12">
        <v>8.9599999999999999E-2</v>
      </c>
      <c r="I10689" t="s">
        <v>223</v>
      </c>
      <c r="J10689" s="10">
        <v>45525</v>
      </c>
    </row>
    <row r="10691" spans="1:10" x14ac:dyDescent="0.35">
      <c r="A10691" t="s">
        <v>219</v>
      </c>
      <c r="B10691">
        <v>8</v>
      </c>
      <c r="C10691" t="s">
        <v>307</v>
      </c>
      <c r="D10691" t="s">
        <v>224</v>
      </c>
      <c r="E10691" t="s">
        <v>222</v>
      </c>
      <c r="F10691">
        <v>2172.84</v>
      </c>
      <c r="G10691" s="12">
        <v>5.2200000000000003E-2</v>
      </c>
      <c r="H10691" s="12">
        <v>5.2200000000000003E-2</v>
      </c>
      <c r="I10691" t="s">
        <v>225</v>
      </c>
      <c r="J10691" s="10">
        <v>45647.629166666666</v>
      </c>
    </row>
    <row r="10693" spans="1:10" x14ac:dyDescent="0.35">
      <c r="A10693" t="s">
        <v>219</v>
      </c>
      <c r="B10693">
        <v>9</v>
      </c>
      <c r="C10693" t="s">
        <v>308</v>
      </c>
      <c r="D10693" t="s">
        <v>221</v>
      </c>
      <c r="E10693" t="s">
        <v>222</v>
      </c>
      <c r="F10693">
        <v>0</v>
      </c>
      <c r="G10693">
        <v>0</v>
      </c>
      <c r="H10693">
        <v>0</v>
      </c>
      <c r="J10693" s="11">
        <v>0</v>
      </c>
    </row>
    <row r="10695" spans="1:10" x14ac:dyDescent="0.35">
      <c r="A10695" t="s">
        <v>219</v>
      </c>
      <c r="B10695">
        <v>10</v>
      </c>
      <c r="C10695" t="s">
        <v>308</v>
      </c>
      <c r="D10695" t="s">
        <v>224</v>
      </c>
      <c r="E10695" t="s">
        <v>222</v>
      </c>
      <c r="F10695">
        <v>902.87</v>
      </c>
      <c r="G10695" s="12">
        <v>2.1700000000000001E-2</v>
      </c>
      <c r="H10695" s="12">
        <v>2.1700000000000001E-2</v>
      </c>
      <c r="I10695" t="s">
        <v>225</v>
      </c>
      <c r="J10695" s="10">
        <v>45647.737500000003</v>
      </c>
    </row>
    <row r="10697" spans="1:10" x14ac:dyDescent="0.35">
      <c r="A10697" t="s">
        <v>219</v>
      </c>
      <c r="B10697">
        <v>11</v>
      </c>
      <c r="C10697" t="s">
        <v>309</v>
      </c>
      <c r="D10697" t="s">
        <v>221</v>
      </c>
      <c r="E10697" t="s">
        <v>222</v>
      </c>
      <c r="F10697">
        <v>1095.24</v>
      </c>
      <c r="G10697" s="12">
        <v>7.1300000000000002E-2</v>
      </c>
      <c r="H10697" s="12">
        <v>7.1300000000000002E-2</v>
      </c>
      <c r="I10697" t="s">
        <v>223</v>
      </c>
      <c r="J10697" s="10">
        <v>45525</v>
      </c>
    </row>
    <row r="10699" spans="1:10" x14ac:dyDescent="0.35">
      <c r="A10699" t="s">
        <v>219</v>
      </c>
      <c r="B10699">
        <v>12</v>
      </c>
      <c r="C10699" t="s">
        <v>309</v>
      </c>
      <c r="D10699" t="s">
        <v>224</v>
      </c>
      <c r="E10699" t="s">
        <v>222</v>
      </c>
      <c r="F10699">
        <v>3112.59</v>
      </c>
      <c r="G10699" s="12">
        <v>7.4800000000000005E-2</v>
      </c>
      <c r="H10699" s="12">
        <v>7.4800000000000005E-2</v>
      </c>
      <c r="I10699" t="s">
        <v>225</v>
      </c>
      <c r="J10699" s="10">
        <v>45647.73333333333</v>
      </c>
    </row>
    <row r="10701" spans="1:10" x14ac:dyDescent="0.35">
      <c r="A10701" t="s">
        <v>219</v>
      </c>
      <c r="B10701">
        <v>13</v>
      </c>
      <c r="C10701" t="s">
        <v>310</v>
      </c>
      <c r="D10701" t="s">
        <v>221</v>
      </c>
      <c r="E10701" t="s">
        <v>222</v>
      </c>
      <c r="F10701">
        <v>0</v>
      </c>
      <c r="G10701">
        <v>0</v>
      </c>
      <c r="H10701">
        <v>0</v>
      </c>
      <c r="J10701" s="11">
        <v>0</v>
      </c>
    </row>
    <row r="10703" spans="1:10" x14ac:dyDescent="0.35">
      <c r="A10703" t="s">
        <v>219</v>
      </c>
      <c r="B10703">
        <v>14</v>
      </c>
      <c r="C10703" t="s">
        <v>310</v>
      </c>
      <c r="D10703" t="s">
        <v>224</v>
      </c>
      <c r="E10703" t="s">
        <v>222</v>
      </c>
      <c r="F10703">
        <v>1109.5899999999999</v>
      </c>
      <c r="G10703" s="12">
        <v>2.6700000000000002E-2</v>
      </c>
      <c r="H10703" s="12">
        <v>2.6700000000000002E-2</v>
      </c>
      <c r="I10703" t="s">
        <v>225</v>
      </c>
      <c r="J10703">
        <v>45648</v>
      </c>
    </row>
    <row r="10705" spans="1:10" x14ac:dyDescent="0.35">
      <c r="A10705" t="s">
        <v>219</v>
      </c>
      <c r="B10705">
        <v>15</v>
      </c>
      <c r="C10705" t="s">
        <v>311</v>
      </c>
      <c r="D10705" t="s">
        <v>221</v>
      </c>
      <c r="E10705" t="s">
        <v>222</v>
      </c>
      <c r="F10705">
        <v>4318.6499999999996</v>
      </c>
      <c r="G10705">
        <v>0.28116000000000002</v>
      </c>
      <c r="H10705">
        <v>0.28116000000000002</v>
      </c>
      <c r="I10705" t="s">
        <v>223</v>
      </c>
      <c r="J10705" s="10">
        <v>45525</v>
      </c>
    </row>
    <row r="10707" spans="1:10" x14ac:dyDescent="0.35">
      <c r="A10707" t="s">
        <v>219</v>
      </c>
      <c r="B10707">
        <v>16</v>
      </c>
      <c r="C10707" t="s">
        <v>311</v>
      </c>
      <c r="D10707" t="s">
        <v>224</v>
      </c>
      <c r="E10707" t="s">
        <v>222</v>
      </c>
      <c r="F10707">
        <v>3050.38</v>
      </c>
      <c r="G10707" s="12">
        <v>7.3300000000000004E-2</v>
      </c>
      <c r="H10707" s="12">
        <v>7.3300000000000004E-2</v>
      </c>
      <c r="I10707" t="s">
        <v>225</v>
      </c>
      <c r="J10707" s="10">
        <v>45647.729166666664</v>
      </c>
    </row>
    <row r="10709" spans="1:10" x14ac:dyDescent="0.35">
      <c r="A10709" t="s">
        <v>219</v>
      </c>
      <c r="B10709">
        <v>17</v>
      </c>
      <c r="C10709" t="s">
        <v>312</v>
      </c>
      <c r="D10709" t="s">
        <v>221</v>
      </c>
      <c r="E10709" t="s">
        <v>222</v>
      </c>
      <c r="F10709">
        <v>0</v>
      </c>
      <c r="G10709">
        <v>0</v>
      </c>
      <c r="H10709">
        <v>0</v>
      </c>
      <c r="J10709" s="11">
        <v>0</v>
      </c>
    </row>
    <row r="10711" spans="1:10" x14ac:dyDescent="0.35">
      <c r="A10711" t="s">
        <v>219</v>
      </c>
      <c r="B10711">
        <v>18</v>
      </c>
      <c r="C10711" t="s">
        <v>312</v>
      </c>
      <c r="D10711" t="s">
        <v>224</v>
      </c>
      <c r="E10711" t="s">
        <v>222</v>
      </c>
      <c r="F10711">
        <v>141.24</v>
      </c>
      <c r="G10711" s="12">
        <v>3.3999999999999998E-3</v>
      </c>
      <c r="H10711" s="12">
        <v>3.3999999999999998E-3</v>
      </c>
      <c r="I10711" t="s">
        <v>225</v>
      </c>
      <c r="J10711" s="10">
        <v>45647.737500000003</v>
      </c>
    </row>
    <row r="10713" spans="1:10" x14ac:dyDescent="0.35">
      <c r="A10713" t="s">
        <v>219</v>
      </c>
      <c r="B10713">
        <v>19</v>
      </c>
      <c r="C10713" t="s">
        <v>313</v>
      </c>
      <c r="D10713" t="s">
        <v>221</v>
      </c>
      <c r="E10713" t="s">
        <v>222</v>
      </c>
      <c r="F10713">
        <v>4303.58</v>
      </c>
      <c r="G10713">
        <v>0.28017999999999998</v>
      </c>
      <c r="H10713">
        <v>0.28017999999999998</v>
      </c>
      <c r="I10713" t="s">
        <v>223</v>
      </c>
      <c r="J10713" s="10">
        <v>45525</v>
      </c>
    </row>
    <row r="10715" spans="1:10" x14ac:dyDescent="0.35">
      <c r="A10715" t="s">
        <v>219</v>
      </c>
      <c r="B10715">
        <v>20</v>
      </c>
      <c r="C10715" t="s">
        <v>313</v>
      </c>
      <c r="D10715" t="s">
        <v>224</v>
      </c>
      <c r="E10715" t="s">
        <v>222</v>
      </c>
      <c r="F10715">
        <v>2181.46</v>
      </c>
      <c r="G10715" s="12">
        <v>5.2400000000000002E-2</v>
      </c>
      <c r="H10715" s="12">
        <v>5.2400000000000002E-2</v>
      </c>
      <c r="I10715" t="s">
        <v>225</v>
      </c>
      <c r="J10715" s="10">
        <v>45647.629166666666</v>
      </c>
    </row>
    <row r="10717" spans="1:10" x14ac:dyDescent="0.35">
      <c r="A10717" t="s">
        <v>219</v>
      </c>
      <c r="B10717">
        <v>21</v>
      </c>
      <c r="C10717" t="s">
        <v>314</v>
      </c>
      <c r="D10717" t="s">
        <v>221</v>
      </c>
      <c r="E10717" t="s">
        <v>222</v>
      </c>
      <c r="F10717">
        <v>0</v>
      </c>
      <c r="G10717">
        <v>0</v>
      </c>
      <c r="H10717">
        <v>0</v>
      </c>
      <c r="J10717" s="11">
        <v>0</v>
      </c>
    </row>
    <row r="10719" spans="1:10" x14ac:dyDescent="0.35">
      <c r="A10719" t="s">
        <v>219</v>
      </c>
      <c r="B10719">
        <v>22</v>
      </c>
      <c r="C10719" t="s">
        <v>314</v>
      </c>
      <c r="D10719" t="s">
        <v>224</v>
      </c>
      <c r="E10719" t="s">
        <v>222</v>
      </c>
      <c r="F10719">
        <v>908.23</v>
      </c>
      <c r="G10719" s="12">
        <v>2.18E-2</v>
      </c>
      <c r="H10719" s="12">
        <v>2.18E-2</v>
      </c>
      <c r="I10719" t="s">
        <v>225</v>
      </c>
      <c r="J10719" s="10">
        <v>45647.737500000003</v>
      </c>
    </row>
    <row r="10721" spans="1:10" x14ac:dyDescent="0.35">
      <c r="A10721" t="s">
        <v>219</v>
      </c>
      <c r="B10721">
        <v>23</v>
      </c>
      <c r="C10721" t="s">
        <v>315</v>
      </c>
      <c r="D10721" t="s">
        <v>221</v>
      </c>
      <c r="E10721" t="s">
        <v>222</v>
      </c>
      <c r="F10721">
        <v>4309.5</v>
      </c>
      <c r="G10721">
        <v>0.28055999999999998</v>
      </c>
      <c r="H10721">
        <v>0.28055999999999998</v>
      </c>
      <c r="I10721" t="s">
        <v>223</v>
      </c>
      <c r="J10721" s="10">
        <v>45525</v>
      </c>
    </row>
    <row r="10723" spans="1:10" x14ac:dyDescent="0.35">
      <c r="A10723" t="s">
        <v>219</v>
      </c>
      <c r="B10723">
        <v>24</v>
      </c>
      <c r="C10723" t="s">
        <v>315</v>
      </c>
      <c r="D10723" t="s">
        <v>224</v>
      </c>
      <c r="E10723" t="s">
        <v>222</v>
      </c>
      <c r="F10723">
        <v>3118.64</v>
      </c>
      <c r="G10723" s="12">
        <v>7.4999999999999997E-2</v>
      </c>
      <c r="H10723" s="12">
        <v>7.4999999999999997E-2</v>
      </c>
      <c r="I10723" t="s">
        <v>225</v>
      </c>
      <c r="J10723" s="10">
        <v>45647.737500000003</v>
      </c>
    </row>
    <row r="10725" spans="1:10" x14ac:dyDescent="0.35">
      <c r="A10725" t="s">
        <v>219</v>
      </c>
      <c r="B10725">
        <v>25</v>
      </c>
      <c r="C10725" t="s">
        <v>316</v>
      </c>
      <c r="D10725" t="s">
        <v>221</v>
      </c>
      <c r="E10725" t="s">
        <v>222</v>
      </c>
      <c r="F10725">
        <v>0</v>
      </c>
      <c r="G10725">
        <v>0</v>
      </c>
      <c r="H10725">
        <v>0</v>
      </c>
      <c r="J10725" s="11">
        <v>0</v>
      </c>
    </row>
    <row r="10727" spans="1:10" x14ac:dyDescent="0.35">
      <c r="A10727" t="s">
        <v>219</v>
      </c>
      <c r="B10727">
        <v>26</v>
      </c>
      <c r="C10727" t="s">
        <v>316</v>
      </c>
      <c r="D10727" t="s">
        <v>224</v>
      </c>
      <c r="E10727" t="s">
        <v>222</v>
      </c>
      <c r="F10727">
        <v>1107.96</v>
      </c>
      <c r="G10727" s="12">
        <v>2.6599999999999999E-2</v>
      </c>
      <c r="H10727" s="12">
        <v>2.6599999999999999E-2</v>
      </c>
      <c r="I10727" t="s">
        <v>225</v>
      </c>
      <c r="J10727">
        <v>45648</v>
      </c>
    </row>
    <row r="10729" spans="1:10" x14ac:dyDescent="0.35">
      <c r="A10729" t="s">
        <v>219</v>
      </c>
      <c r="B10729">
        <v>27</v>
      </c>
      <c r="C10729" t="s">
        <v>317</v>
      </c>
      <c r="D10729" t="s">
        <v>221</v>
      </c>
      <c r="E10729" t="s">
        <v>222</v>
      </c>
      <c r="F10729">
        <v>4148.96</v>
      </c>
      <c r="G10729">
        <v>0.27011000000000002</v>
      </c>
      <c r="H10729">
        <v>0.27011000000000002</v>
      </c>
      <c r="I10729" t="s">
        <v>223</v>
      </c>
      <c r="J10729" s="10">
        <v>45525</v>
      </c>
    </row>
    <row r="10731" spans="1:10" x14ac:dyDescent="0.35">
      <c r="A10731" t="s">
        <v>219</v>
      </c>
      <c r="B10731">
        <v>28</v>
      </c>
      <c r="C10731" t="s">
        <v>317</v>
      </c>
      <c r="D10731" t="s">
        <v>224</v>
      </c>
      <c r="E10731" t="s">
        <v>222</v>
      </c>
      <c r="F10731">
        <v>3048.89</v>
      </c>
      <c r="G10731" s="12">
        <v>7.3300000000000004E-2</v>
      </c>
      <c r="H10731" s="12">
        <v>7.3300000000000004E-2</v>
      </c>
      <c r="I10731" t="s">
        <v>225</v>
      </c>
      <c r="J10731" s="10">
        <v>45647.729166666664</v>
      </c>
    </row>
    <row r="10733" spans="1:10" x14ac:dyDescent="0.35">
      <c r="A10733" t="s">
        <v>219</v>
      </c>
      <c r="B10733">
        <v>29</v>
      </c>
      <c r="C10733" t="s">
        <v>318</v>
      </c>
      <c r="D10733" t="s">
        <v>221</v>
      </c>
      <c r="E10733" t="s">
        <v>222</v>
      </c>
      <c r="F10733">
        <v>0</v>
      </c>
      <c r="G10733">
        <v>0</v>
      </c>
      <c r="H10733">
        <v>0</v>
      </c>
      <c r="J10733" s="11">
        <v>0</v>
      </c>
    </row>
    <row r="10735" spans="1:10" x14ac:dyDescent="0.35">
      <c r="A10735" t="s">
        <v>219</v>
      </c>
      <c r="B10735">
        <v>30</v>
      </c>
      <c r="C10735" t="s">
        <v>318</v>
      </c>
      <c r="D10735" t="s">
        <v>224</v>
      </c>
      <c r="E10735" t="s">
        <v>222</v>
      </c>
      <c r="F10735">
        <v>135.58000000000001</v>
      </c>
      <c r="G10735" s="12">
        <v>3.2599999999999999E-3</v>
      </c>
      <c r="H10735" s="12">
        <v>3.2599999999999999E-3</v>
      </c>
      <c r="I10735" t="s">
        <v>225</v>
      </c>
      <c r="J10735" s="10">
        <v>45647.737500000003</v>
      </c>
    </row>
    <row r="10737" spans="1:10" x14ac:dyDescent="0.35">
      <c r="A10737" t="s">
        <v>219</v>
      </c>
      <c r="B10737">
        <v>31</v>
      </c>
      <c r="C10737" t="s">
        <v>319</v>
      </c>
      <c r="D10737" t="s">
        <v>221</v>
      </c>
      <c r="E10737" t="s">
        <v>222</v>
      </c>
      <c r="F10737">
        <v>398.22</v>
      </c>
      <c r="G10737" s="12">
        <v>2.5899999999999999E-2</v>
      </c>
      <c r="H10737" s="12">
        <v>2.5899999999999999E-2</v>
      </c>
      <c r="I10737" t="s">
        <v>223</v>
      </c>
      <c r="J10737" s="10">
        <v>45525</v>
      </c>
    </row>
    <row r="10739" spans="1:10" x14ac:dyDescent="0.35">
      <c r="A10739" t="s">
        <v>219</v>
      </c>
      <c r="B10739">
        <v>32</v>
      </c>
      <c r="C10739" t="s">
        <v>319</v>
      </c>
      <c r="D10739" t="s">
        <v>224</v>
      </c>
      <c r="E10739" t="s">
        <v>222</v>
      </c>
      <c r="F10739">
        <v>2172.8200000000002</v>
      </c>
      <c r="G10739" s="12">
        <v>5.2200000000000003E-2</v>
      </c>
      <c r="H10739" s="12">
        <v>5.2200000000000003E-2</v>
      </c>
      <c r="I10739" t="s">
        <v>225</v>
      </c>
      <c r="J10739" s="10">
        <v>45647.629166666666</v>
      </c>
    </row>
    <row r="10741" spans="1:10" x14ac:dyDescent="0.35">
      <c r="A10741" t="s">
        <v>219</v>
      </c>
      <c r="B10741">
        <v>33</v>
      </c>
      <c r="C10741" t="s">
        <v>320</v>
      </c>
      <c r="D10741" t="s">
        <v>221</v>
      </c>
      <c r="E10741" t="s">
        <v>222</v>
      </c>
      <c r="F10741">
        <v>0</v>
      </c>
      <c r="G10741">
        <v>0</v>
      </c>
      <c r="H10741">
        <v>0</v>
      </c>
      <c r="J10741" s="11">
        <v>0</v>
      </c>
    </row>
    <row r="10743" spans="1:10" x14ac:dyDescent="0.35">
      <c r="A10743" t="s">
        <v>219</v>
      </c>
      <c r="B10743">
        <v>34</v>
      </c>
      <c r="C10743" t="s">
        <v>320</v>
      </c>
      <c r="D10743" t="s">
        <v>224</v>
      </c>
      <c r="E10743" t="s">
        <v>222</v>
      </c>
      <c r="F10743">
        <v>893.4</v>
      </c>
      <c r="G10743" s="12">
        <v>2.1499999999999998E-2</v>
      </c>
      <c r="H10743" s="12">
        <v>2.1499999999999998E-2</v>
      </c>
      <c r="I10743" t="s">
        <v>225</v>
      </c>
      <c r="J10743" s="10">
        <v>45647.737500000003</v>
      </c>
    </row>
    <row r="10745" spans="1:10" x14ac:dyDescent="0.35">
      <c r="A10745" t="s">
        <v>219</v>
      </c>
      <c r="B10745">
        <v>35</v>
      </c>
      <c r="C10745" t="s">
        <v>321</v>
      </c>
      <c r="D10745" t="s">
        <v>221</v>
      </c>
      <c r="E10745" t="s">
        <v>222</v>
      </c>
      <c r="F10745">
        <v>2275.33</v>
      </c>
      <c r="G10745">
        <v>0.14813000000000001</v>
      </c>
      <c r="H10745">
        <v>0.14813000000000001</v>
      </c>
      <c r="I10745" t="s">
        <v>223</v>
      </c>
      <c r="J10745" s="10">
        <v>45525</v>
      </c>
    </row>
    <row r="10747" spans="1:10" x14ac:dyDescent="0.35">
      <c r="A10747" t="s">
        <v>219</v>
      </c>
      <c r="B10747">
        <v>36</v>
      </c>
      <c r="C10747" t="s">
        <v>321</v>
      </c>
      <c r="D10747" t="s">
        <v>224</v>
      </c>
      <c r="E10747" t="s">
        <v>222</v>
      </c>
      <c r="F10747">
        <v>3102.56</v>
      </c>
      <c r="G10747" s="12">
        <v>7.46E-2</v>
      </c>
      <c r="H10747" s="12">
        <v>7.46E-2</v>
      </c>
      <c r="I10747" t="s">
        <v>225</v>
      </c>
      <c r="J10747" s="10">
        <v>45647.73333333333</v>
      </c>
    </row>
    <row r="10749" spans="1:10" x14ac:dyDescent="0.35">
      <c r="A10749" t="s">
        <v>219</v>
      </c>
      <c r="B10749">
        <v>37</v>
      </c>
      <c r="C10749" t="s">
        <v>322</v>
      </c>
      <c r="D10749" t="s">
        <v>221</v>
      </c>
      <c r="E10749" t="s">
        <v>222</v>
      </c>
      <c r="F10749">
        <v>0</v>
      </c>
      <c r="G10749">
        <v>0</v>
      </c>
      <c r="H10749">
        <v>0</v>
      </c>
      <c r="J10749" s="11">
        <v>0</v>
      </c>
    </row>
    <row r="10751" spans="1:10" x14ac:dyDescent="0.35">
      <c r="A10751" t="s">
        <v>219</v>
      </c>
      <c r="B10751">
        <v>38</v>
      </c>
      <c r="C10751" t="s">
        <v>322</v>
      </c>
      <c r="D10751" t="s">
        <v>224</v>
      </c>
      <c r="E10751" t="s">
        <v>222</v>
      </c>
      <c r="F10751">
        <v>898.79</v>
      </c>
      <c r="G10751" s="12">
        <v>2.1600000000000001E-2</v>
      </c>
      <c r="H10751" s="12">
        <v>2.1600000000000001E-2</v>
      </c>
      <c r="I10751" t="s">
        <v>225</v>
      </c>
      <c r="J10751" s="10">
        <v>45647.737500000003</v>
      </c>
    </row>
    <row r="10753" spans="1:10" x14ac:dyDescent="0.35">
      <c r="A10753" t="s">
        <v>219</v>
      </c>
      <c r="B10753">
        <v>39</v>
      </c>
      <c r="C10753" t="s">
        <v>323</v>
      </c>
      <c r="D10753" t="s">
        <v>221</v>
      </c>
      <c r="E10753" t="s">
        <v>222</v>
      </c>
      <c r="F10753">
        <v>2301.52</v>
      </c>
      <c r="G10753">
        <v>0.14984</v>
      </c>
      <c r="H10753">
        <v>0.14984</v>
      </c>
      <c r="I10753" t="s">
        <v>223</v>
      </c>
      <c r="J10753" s="10">
        <v>45525</v>
      </c>
    </row>
    <row r="10755" spans="1:10" x14ac:dyDescent="0.35">
      <c r="A10755" t="s">
        <v>219</v>
      </c>
      <c r="B10755">
        <v>40</v>
      </c>
      <c r="C10755" t="s">
        <v>323</v>
      </c>
      <c r="D10755" t="s">
        <v>224</v>
      </c>
      <c r="E10755" t="s">
        <v>222</v>
      </c>
      <c r="F10755">
        <v>3112.96</v>
      </c>
      <c r="G10755" s="12">
        <v>7.4800000000000005E-2</v>
      </c>
      <c r="H10755" s="12">
        <v>7.4800000000000005E-2</v>
      </c>
      <c r="I10755" t="s">
        <v>225</v>
      </c>
      <c r="J10755" s="10">
        <v>45647.73333333333</v>
      </c>
    </row>
    <row r="10757" spans="1:10" x14ac:dyDescent="0.35">
      <c r="A10757" t="s">
        <v>219</v>
      </c>
      <c r="B10757">
        <v>41</v>
      </c>
      <c r="C10757" t="s">
        <v>324</v>
      </c>
      <c r="D10757" t="s">
        <v>221</v>
      </c>
      <c r="E10757" t="s">
        <v>222</v>
      </c>
      <c r="F10757">
        <v>0</v>
      </c>
      <c r="G10757">
        <v>0</v>
      </c>
      <c r="H10757">
        <v>0</v>
      </c>
      <c r="J10757" s="11">
        <v>0</v>
      </c>
    </row>
    <row r="10759" spans="1:10" x14ac:dyDescent="0.35">
      <c r="A10759" t="s">
        <v>219</v>
      </c>
      <c r="B10759">
        <v>42</v>
      </c>
      <c r="C10759" t="s">
        <v>324</v>
      </c>
      <c r="D10759" t="s">
        <v>224</v>
      </c>
      <c r="E10759" t="s">
        <v>222</v>
      </c>
      <c r="F10759">
        <v>141.25</v>
      </c>
      <c r="G10759" s="12">
        <v>3.3999999999999998E-3</v>
      </c>
      <c r="H10759" s="12">
        <v>3.3999999999999998E-3</v>
      </c>
      <c r="I10759" t="s">
        <v>225</v>
      </c>
      <c r="J10759" s="10">
        <v>45647.737500000003</v>
      </c>
    </row>
    <row r="10761" spans="1:10" x14ac:dyDescent="0.35">
      <c r="A10761" t="s">
        <v>219</v>
      </c>
      <c r="B10761">
        <v>43</v>
      </c>
      <c r="C10761" t="s">
        <v>325</v>
      </c>
      <c r="D10761" t="s">
        <v>221</v>
      </c>
      <c r="E10761" t="s">
        <v>222</v>
      </c>
      <c r="F10761">
        <v>384.73</v>
      </c>
      <c r="G10761" s="12">
        <v>2.5000000000000001E-2</v>
      </c>
      <c r="H10761" s="12">
        <v>2.5000000000000001E-2</v>
      </c>
      <c r="I10761" t="s">
        <v>223</v>
      </c>
      <c r="J10761" s="10">
        <v>45525</v>
      </c>
    </row>
    <row r="10763" spans="1:10" x14ac:dyDescent="0.35">
      <c r="A10763" t="s">
        <v>219</v>
      </c>
      <c r="B10763">
        <v>44</v>
      </c>
      <c r="C10763" t="s">
        <v>325</v>
      </c>
      <c r="D10763" t="s">
        <v>224</v>
      </c>
      <c r="E10763" t="s">
        <v>222</v>
      </c>
      <c r="F10763">
        <v>2181.54</v>
      </c>
      <c r="G10763" s="12">
        <v>5.2499999999999998E-2</v>
      </c>
      <c r="H10763" s="12">
        <v>5.2499999999999998E-2</v>
      </c>
      <c r="I10763" t="s">
        <v>225</v>
      </c>
      <c r="J10763" s="10">
        <v>45647.629166666666</v>
      </c>
    </row>
    <row r="10765" spans="1:10" x14ac:dyDescent="0.35">
      <c r="A10765" t="s">
        <v>219</v>
      </c>
      <c r="B10765">
        <v>45</v>
      </c>
      <c r="C10765" t="s">
        <v>326</v>
      </c>
      <c r="D10765" t="s">
        <v>221</v>
      </c>
      <c r="E10765" t="s">
        <v>222</v>
      </c>
      <c r="F10765">
        <v>0</v>
      </c>
      <c r="G10765">
        <v>0</v>
      </c>
      <c r="H10765">
        <v>0</v>
      </c>
      <c r="J10765" s="11">
        <v>0</v>
      </c>
    </row>
    <row r="10767" spans="1:10" x14ac:dyDescent="0.35">
      <c r="A10767" t="s">
        <v>219</v>
      </c>
      <c r="B10767">
        <v>46</v>
      </c>
      <c r="C10767" t="s">
        <v>326</v>
      </c>
      <c r="D10767" t="s">
        <v>224</v>
      </c>
      <c r="E10767" t="s">
        <v>222</v>
      </c>
      <c r="F10767">
        <v>1118.45</v>
      </c>
      <c r="G10767" s="12">
        <v>2.69E-2</v>
      </c>
      <c r="H10767" s="12">
        <v>2.69E-2</v>
      </c>
      <c r="I10767" t="s">
        <v>225</v>
      </c>
      <c r="J10767">
        <v>45648</v>
      </c>
    </row>
    <row r="10769" spans="1:10" x14ac:dyDescent="0.35">
      <c r="A10769" t="s">
        <v>219</v>
      </c>
      <c r="B10769">
        <v>47</v>
      </c>
      <c r="C10769" t="s">
        <v>327</v>
      </c>
      <c r="D10769" t="s">
        <v>221</v>
      </c>
      <c r="E10769" t="s">
        <v>222</v>
      </c>
      <c r="F10769">
        <v>4145.71</v>
      </c>
      <c r="G10769">
        <v>0.26989999999999997</v>
      </c>
      <c r="H10769">
        <v>0.26989999999999997</v>
      </c>
      <c r="I10769" t="s">
        <v>223</v>
      </c>
      <c r="J10769" s="10">
        <v>45525</v>
      </c>
    </row>
    <row r="10771" spans="1:10" x14ac:dyDescent="0.35">
      <c r="A10771" t="s">
        <v>219</v>
      </c>
      <c r="B10771">
        <v>48</v>
      </c>
      <c r="C10771" t="s">
        <v>327</v>
      </c>
      <c r="D10771" t="s">
        <v>224</v>
      </c>
      <c r="E10771" t="s">
        <v>222</v>
      </c>
      <c r="F10771">
        <v>3057.34</v>
      </c>
      <c r="G10771" s="12">
        <v>7.3499999999999996E-2</v>
      </c>
      <c r="H10771" s="12">
        <v>7.3499999999999996E-2</v>
      </c>
      <c r="I10771" t="s">
        <v>225</v>
      </c>
      <c r="J10771" s="10">
        <v>45647.729166666664</v>
      </c>
    </row>
    <row r="10773" spans="1:10" x14ac:dyDescent="0.35">
      <c r="A10773" t="s">
        <v>227</v>
      </c>
      <c r="B10773">
        <v>1</v>
      </c>
      <c r="C10773" t="s">
        <v>304</v>
      </c>
      <c r="D10773" t="s">
        <v>221</v>
      </c>
      <c r="E10773" t="s">
        <v>222</v>
      </c>
      <c r="F10773">
        <v>1086.3499999999999</v>
      </c>
      <c r="G10773" s="12">
        <v>6.2300000000000001E-2</v>
      </c>
      <c r="H10773" s="12">
        <v>6.2300000000000001E-2</v>
      </c>
      <c r="I10773" t="s">
        <v>228</v>
      </c>
      <c r="J10773" s="10">
        <v>45525</v>
      </c>
    </row>
    <row r="10775" spans="1:10" x14ac:dyDescent="0.35">
      <c r="A10775" t="s">
        <v>227</v>
      </c>
      <c r="B10775">
        <v>2</v>
      </c>
      <c r="C10775" t="s">
        <v>304</v>
      </c>
      <c r="D10775" t="s">
        <v>224</v>
      </c>
      <c r="E10775" t="s">
        <v>222</v>
      </c>
      <c r="F10775">
        <v>236.6</v>
      </c>
      <c r="G10775" s="12">
        <v>6.5300000000000002E-3</v>
      </c>
      <c r="H10775" s="12">
        <v>6.5300000000000002E-3</v>
      </c>
      <c r="I10775" t="s">
        <v>229</v>
      </c>
      <c r="J10775" s="10">
        <v>45312.958333333336</v>
      </c>
    </row>
    <row r="10777" spans="1:10" x14ac:dyDescent="0.35">
      <c r="A10777" t="s">
        <v>227</v>
      </c>
      <c r="B10777">
        <v>3</v>
      </c>
      <c r="C10777" t="s">
        <v>305</v>
      </c>
      <c r="D10777" t="s">
        <v>221</v>
      </c>
      <c r="E10777" t="s">
        <v>222</v>
      </c>
      <c r="F10777">
        <v>4354.1400000000003</v>
      </c>
      <c r="G10777">
        <v>0.25237999999999999</v>
      </c>
      <c r="H10777">
        <v>0.25237999999999999</v>
      </c>
      <c r="I10777" t="s">
        <v>228</v>
      </c>
      <c r="J10777" s="10">
        <v>45525</v>
      </c>
    </row>
    <row r="10779" spans="1:10" x14ac:dyDescent="0.35">
      <c r="A10779" t="s">
        <v>227</v>
      </c>
      <c r="B10779">
        <v>4</v>
      </c>
      <c r="C10779" t="s">
        <v>305</v>
      </c>
      <c r="D10779" t="s">
        <v>224</v>
      </c>
      <c r="E10779" t="s">
        <v>222</v>
      </c>
      <c r="F10779">
        <v>4674</v>
      </c>
      <c r="G10779">
        <v>0.12877</v>
      </c>
      <c r="H10779">
        <v>0.12877</v>
      </c>
      <c r="I10779" t="s">
        <v>229</v>
      </c>
      <c r="J10779" s="10">
        <v>45312.333333333336</v>
      </c>
    </row>
    <row r="10781" spans="1:10" x14ac:dyDescent="0.35">
      <c r="A10781" t="s">
        <v>227</v>
      </c>
      <c r="B10781">
        <v>5</v>
      </c>
      <c r="C10781" t="s">
        <v>306</v>
      </c>
      <c r="D10781" t="s">
        <v>221</v>
      </c>
      <c r="E10781" t="s">
        <v>222</v>
      </c>
      <c r="F10781">
        <v>879.28</v>
      </c>
      <c r="G10781" s="12">
        <v>5.1499999999999997E-2</v>
      </c>
      <c r="H10781" s="12">
        <v>5.1499999999999997E-2</v>
      </c>
      <c r="I10781" t="s">
        <v>228</v>
      </c>
      <c r="J10781" s="10">
        <v>45525</v>
      </c>
    </row>
    <row r="10783" spans="1:10" x14ac:dyDescent="0.35">
      <c r="A10783" t="s">
        <v>227</v>
      </c>
      <c r="B10783">
        <v>6</v>
      </c>
      <c r="C10783" t="s">
        <v>306</v>
      </c>
      <c r="D10783" t="s">
        <v>224</v>
      </c>
      <c r="E10783" t="s">
        <v>222</v>
      </c>
      <c r="F10783">
        <v>0</v>
      </c>
      <c r="G10783">
        <v>0</v>
      </c>
      <c r="H10783">
        <v>0</v>
      </c>
      <c r="J10783" s="11">
        <v>0</v>
      </c>
    </row>
    <row r="10785" spans="1:10" x14ac:dyDescent="0.35">
      <c r="A10785" t="s">
        <v>227</v>
      </c>
      <c r="B10785">
        <v>7</v>
      </c>
      <c r="C10785" t="s">
        <v>307</v>
      </c>
      <c r="D10785" t="s">
        <v>221</v>
      </c>
      <c r="E10785" t="s">
        <v>222</v>
      </c>
      <c r="F10785">
        <v>3725.8</v>
      </c>
      <c r="G10785">
        <v>0.21815000000000001</v>
      </c>
      <c r="H10785">
        <v>0.21815000000000001</v>
      </c>
      <c r="I10785" t="s">
        <v>228</v>
      </c>
      <c r="J10785" s="10">
        <v>45525</v>
      </c>
    </row>
    <row r="10787" spans="1:10" x14ac:dyDescent="0.35">
      <c r="A10787" t="s">
        <v>227</v>
      </c>
      <c r="B10787">
        <v>8</v>
      </c>
      <c r="C10787" t="s">
        <v>307</v>
      </c>
      <c r="D10787" t="s">
        <v>224</v>
      </c>
      <c r="E10787" t="s">
        <v>222</v>
      </c>
      <c r="F10787">
        <v>3443.86</v>
      </c>
      <c r="G10787" s="12">
        <v>9.4899999999999998E-2</v>
      </c>
      <c r="H10787" s="12">
        <v>9.4899999999999998E-2</v>
      </c>
      <c r="I10787" t="s">
        <v>229</v>
      </c>
      <c r="J10787" s="10">
        <v>45312.341666666667</v>
      </c>
    </row>
    <row r="10789" spans="1:10" x14ac:dyDescent="0.35">
      <c r="A10789" t="s">
        <v>227</v>
      </c>
      <c r="B10789">
        <v>9</v>
      </c>
      <c r="C10789" t="s">
        <v>308</v>
      </c>
      <c r="D10789" t="s">
        <v>221</v>
      </c>
      <c r="E10789" t="s">
        <v>222</v>
      </c>
      <c r="F10789">
        <v>1131.1099999999999</v>
      </c>
      <c r="G10789" s="12">
        <v>6.5199999999999994E-2</v>
      </c>
      <c r="H10789" s="12">
        <v>6.5199999999999994E-2</v>
      </c>
      <c r="I10789" t="s">
        <v>228</v>
      </c>
      <c r="J10789" s="10">
        <v>45525</v>
      </c>
    </row>
    <row r="10791" spans="1:10" x14ac:dyDescent="0.35">
      <c r="A10791" t="s">
        <v>227</v>
      </c>
      <c r="B10791">
        <v>10</v>
      </c>
      <c r="C10791" t="s">
        <v>308</v>
      </c>
      <c r="D10791" t="s">
        <v>224</v>
      </c>
      <c r="E10791" t="s">
        <v>222</v>
      </c>
      <c r="F10791">
        <v>609.11</v>
      </c>
      <c r="G10791" s="12">
        <v>1.6799999999999999E-2</v>
      </c>
      <c r="H10791" s="12">
        <v>1.6799999999999999E-2</v>
      </c>
      <c r="I10791" t="s">
        <v>229</v>
      </c>
      <c r="J10791" s="10">
        <v>45312.916666666664</v>
      </c>
    </row>
    <row r="10793" spans="1:10" x14ac:dyDescent="0.35">
      <c r="A10793" t="s">
        <v>227</v>
      </c>
      <c r="B10793">
        <v>11</v>
      </c>
      <c r="C10793" t="s">
        <v>309</v>
      </c>
      <c r="D10793" t="s">
        <v>221</v>
      </c>
      <c r="E10793" t="s">
        <v>222</v>
      </c>
      <c r="F10793">
        <v>4403.6899999999996</v>
      </c>
      <c r="G10793">
        <v>0.25398999999999999</v>
      </c>
      <c r="H10793">
        <v>0.25398999999999999</v>
      </c>
      <c r="I10793" t="s">
        <v>228</v>
      </c>
      <c r="J10793" s="10">
        <v>45525</v>
      </c>
    </row>
    <row r="10795" spans="1:10" x14ac:dyDescent="0.35">
      <c r="A10795" t="s">
        <v>227</v>
      </c>
      <c r="B10795">
        <v>12</v>
      </c>
      <c r="C10795" t="s">
        <v>309</v>
      </c>
      <c r="D10795" t="s">
        <v>224</v>
      </c>
      <c r="E10795" t="s">
        <v>222</v>
      </c>
      <c r="F10795">
        <v>4642.6000000000004</v>
      </c>
      <c r="G10795">
        <v>0.12773999999999999</v>
      </c>
      <c r="H10795">
        <v>0.12773999999999999</v>
      </c>
      <c r="I10795" t="s">
        <v>229</v>
      </c>
      <c r="J10795" s="10">
        <v>45312.333333333336</v>
      </c>
    </row>
    <row r="10797" spans="1:10" x14ac:dyDescent="0.35">
      <c r="A10797" t="s">
        <v>227</v>
      </c>
      <c r="B10797">
        <v>13</v>
      </c>
      <c r="C10797" t="s">
        <v>310</v>
      </c>
      <c r="D10797" t="s">
        <v>221</v>
      </c>
      <c r="E10797" t="s">
        <v>222</v>
      </c>
      <c r="F10797">
        <v>1071.46</v>
      </c>
      <c r="G10797" s="12">
        <v>6.1499999999999999E-2</v>
      </c>
      <c r="H10797" s="12">
        <v>6.1499999999999999E-2</v>
      </c>
      <c r="I10797" t="s">
        <v>228</v>
      </c>
      <c r="J10797" s="10">
        <v>45525</v>
      </c>
    </row>
    <row r="10799" spans="1:10" x14ac:dyDescent="0.35">
      <c r="A10799" t="s">
        <v>227</v>
      </c>
      <c r="B10799">
        <v>14</v>
      </c>
      <c r="C10799" t="s">
        <v>310</v>
      </c>
      <c r="D10799" t="s">
        <v>224</v>
      </c>
      <c r="E10799" t="s">
        <v>222</v>
      </c>
      <c r="F10799">
        <v>236.6</v>
      </c>
      <c r="G10799" s="12">
        <v>6.5300000000000002E-3</v>
      </c>
      <c r="H10799" s="12">
        <v>6.5300000000000002E-3</v>
      </c>
      <c r="I10799" t="s">
        <v>229</v>
      </c>
      <c r="J10799" s="10">
        <v>45312.958333333336</v>
      </c>
    </row>
    <row r="10801" spans="1:10" x14ac:dyDescent="0.35">
      <c r="A10801" t="s">
        <v>227</v>
      </c>
      <c r="B10801">
        <v>15</v>
      </c>
      <c r="C10801" t="s">
        <v>311</v>
      </c>
      <c r="D10801" t="s">
        <v>221</v>
      </c>
      <c r="E10801" t="s">
        <v>222</v>
      </c>
      <c r="F10801">
        <v>7110.44</v>
      </c>
      <c r="G10801">
        <v>0.41721999999999998</v>
      </c>
      <c r="H10801">
        <v>0.41721999999999998</v>
      </c>
      <c r="I10801" t="s">
        <v>228</v>
      </c>
      <c r="J10801" s="10">
        <v>45525</v>
      </c>
    </row>
    <row r="10803" spans="1:10" x14ac:dyDescent="0.35">
      <c r="A10803" t="s">
        <v>227</v>
      </c>
      <c r="B10803">
        <v>16</v>
      </c>
      <c r="C10803" t="s">
        <v>311</v>
      </c>
      <c r="D10803" t="s">
        <v>224</v>
      </c>
      <c r="E10803" t="s">
        <v>222</v>
      </c>
      <c r="F10803">
        <v>4673.99</v>
      </c>
      <c r="G10803">
        <v>0.12877</v>
      </c>
      <c r="H10803">
        <v>0.12877</v>
      </c>
      <c r="I10803" t="s">
        <v>229</v>
      </c>
      <c r="J10803" s="10">
        <v>45312.333333333336</v>
      </c>
    </row>
    <row r="10805" spans="1:10" x14ac:dyDescent="0.35">
      <c r="A10805" t="s">
        <v>227</v>
      </c>
      <c r="B10805">
        <v>17</v>
      </c>
      <c r="C10805" t="s">
        <v>312</v>
      </c>
      <c r="D10805" t="s">
        <v>221</v>
      </c>
      <c r="E10805" t="s">
        <v>222</v>
      </c>
      <c r="F10805">
        <v>862.9</v>
      </c>
      <c r="G10805" s="12">
        <v>5.0500000000000003E-2</v>
      </c>
      <c r="H10805" s="12">
        <v>5.0500000000000003E-2</v>
      </c>
      <c r="I10805" t="s">
        <v>228</v>
      </c>
      <c r="J10805" s="10">
        <v>45525</v>
      </c>
    </row>
    <row r="10807" spans="1:10" x14ac:dyDescent="0.35">
      <c r="A10807" t="s">
        <v>227</v>
      </c>
      <c r="B10807">
        <v>18</v>
      </c>
      <c r="C10807" t="s">
        <v>312</v>
      </c>
      <c r="D10807" t="s">
        <v>224</v>
      </c>
      <c r="E10807" t="s">
        <v>222</v>
      </c>
      <c r="F10807">
        <v>0</v>
      </c>
      <c r="G10807">
        <v>0</v>
      </c>
      <c r="H10807">
        <v>0</v>
      </c>
      <c r="J10807" s="11">
        <v>0</v>
      </c>
    </row>
    <row r="10809" spans="1:10" x14ac:dyDescent="0.35">
      <c r="A10809" t="s">
        <v>227</v>
      </c>
      <c r="B10809">
        <v>19</v>
      </c>
      <c r="C10809" t="s">
        <v>313</v>
      </c>
      <c r="D10809" t="s">
        <v>221</v>
      </c>
      <c r="E10809" t="s">
        <v>222</v>
      </c>
      <c r="F10809">
        <v>6631.78</v>
      </c>
      <c r="G10809">
        <v>0.38913999999999999</v>
      </c>
      <c r="H10809">
        <v>0.38913999999999999</v>
      </c>
      <c r="I10809" t="s">
        <v>228</v>
      </c>
      <c r="J10809" s="10">
        <v>45525</v>
      </c>
    </row>
    <row r="10811" spans="1:10" x14ac:dyDescent="0.35">
      <c r="A10811" t="s">
        <v>227</v>
      </c>
      <c r="B10811">
        <v>20</v>
      </c>
      <c r="C10811" t="s">
        <v>313</v>
      </c>
      <c r="D10811" t="s">
        <v>224</v>
      </c>
      <c r="E10811" t="s">
        <v>222</v>
      </c>
      <c r="F10811">
        <v>3443.77</v>
      </c>
      <c r="G10811" s="12">
        <v>9.4899999999999998E-2</v>
      </c>
      <c r="H10811" s="12">
        <v>9.4899999999999998E-2</v>
      </c>
      <c r="I10811" t="s">
        <v>229</v>
      </c>
      <c r="J10811" s="10">
        <v>45312.341666666667</v>
      </c>
    </row>
    <row r="10813" spans="1:10" x14ac:dyDescent="0.35">
      <c r="A10813" t="s">
        <v>227</v>
      </c>
      <c r="B10813">
        <v>21</v>
      </c>
      <c r="C10813" t="s">
        <v>314</v>
      </c>
      <c r="D10813" t="s">
        <v>221</v>
      </c>
      <c r="E10813" t="s">
        <v>222</v>
      </c>
      <c r="F10813">
        <v>1115.98</v>
      </c>
      <c r="G10813" s="12">
        <v>6.4299999999999996E-2</v>
      </c>
      <c r="H10813" s="12">
        <v>6.4299999999999996E-2</v>
      </c>
      <c r="I10813" t="s">
        <v>228</v>
      </c>
      <c r="J10813" s="10">
        <v>45525</v>
      </c>
    </row>
    <row r="10815" spans="1:10" x14ac:dyDescent="0.35">
      <c r="A10815" t="s">
        <v>227</v>
      </c>
      <c r="B10815">
        <v>22</v>
      </c>
      <c r="C10815" t="s">
        <v>314</v>
      </c>
      <c r="D10815" t="s">
        <v>224</v>
      </c>
      <c r="E10815" t="s">
        <v>222</v>
      </c>
      <c r="F10815">
        <v>609.1</v>
      </c>
      <c r="G10815" s="12">
        <v>1.6799999999999999E-2</v>
      </c>
      <c r="H10815" s="12">
        <v>1.6799999999999999E-2</v>
      </c>
      <c r="I10815" t="s">
        <v>229</v>
      </c>
      <c r="J10815" s="10">
        <v>45312.916666666664</v>
      </c>
    </row>
    <row r="10817" spans="1:10" x14ac:dyDescent="0.35">
      <c r="A10817" t="s">
        <v>227</v>
      </c>
      <c r="B10817">
        <v>23</v>
      </c>
      <c r="C10817" t="s">
        <v>315</v>
      </c>
      <c r="D10817" t="s">
        <v>221</v>
      </c>
      <c r="E10817" t="s">
        <v>222</v>
      </c>
      <c r="F10817">
        <v>7117.92</v>
      </c>
      <c r="G10817">
        <v>0.41765999999999998</v>
      </c>
      <c r="H10817">
        <v>0.41765999999999998</v>
      </c>
      <c r="I10817" t="s">
        <v>228</v>
      </c>
      <c r="J10817" s="10">
        <v>45525</v>
      </c>
    </row>
    <row r="10819" spans="1:10" x14ac:dyDescent="0.35">
      <c r="A10819" t="s">
        <v>227</v>
      </c>
      <c r="B10819">
        <v>24</v>
      </c>
      <c r="C10819" t="s">
        <v>315</v>
      </c>
      <c r="D10819" t="s">
        <v>224</v>
      </c>
      <c r="E10819" t="s">
        <v>222</v>
      </c>
      <c r="F10819">
        <v>4639.92</v>
      </c>
      <c r="G10819">
        <v>0.12767000000000001</v>
      </c>
      <c r="H10819">
        <v>0.12767000000000001</v>
      </c>
      <c r="I10819" t="s">
        <v>229</v>
      </c>
      <c r="J10819" s="10">
        <v>45312.333333333336</v>
      </c>
    </row>
    <row r="10821" spans="1:10" x14ac:dyDescent="0.35">
      <c r="A10821" t="s">
        <v>227</v>
      </c>
      <c r="B10821">
        <v>25</v>
      </c>
      <c r="C10821" t="s">
        <v>316</v>
      </c>
      <c r="D10821" t="s">
        <v>221</v>
      </c>
      <c r="E10821" t="s">
        <v>222</v>
      </c>
      <c r="F10821">
        <v>1070.32</v>
      </c>
      <c r="G10821" s="12">
        <v>6.1400000000000003E-2</v>
      </c>
      <c r="H10821" s="12">
        <v>6.1400000000000003E-2</v>
      </c>
      <c r="I10821" t="s">
        <v>228</v>
      </c>
      <c r="J10821" s="10">
        <v>45525</v>
      </c>
    </row>
    <row r="10823" spans="1:10" x14ac:dyDescent="0.35">
      <c r="A10823" t="s">
        <v>227</v>
      </c>
      <c r="B10823">
        <v>26</v>
      </c>
      <c r="C10823" t="s">
        <v>316</v>
      </c>
      <c r="D10823" t="s">
        <v>224</v>
      </c>
      <c r="E10823" t="s">
        <v>222</v>
      </c>
      <c r="F10823">
        <v>231.05</v>
      </c>
      <c r="G10823" s="12">
        <v>6.3800000000000003E-3</v>
      </c>
      <c r="H10823" s="12">
        <v>6.3800000000000003E-3</v>
      </c>
      <c r="I10823" t="s">
        <v>229</v>
      </c>
      <c r="J10823" s="10">
        <v>45312.958333333336</v>
      </c>
    </row>
    <row r="10825" spans="1:10" x14ac:dyDescent="0.35">
      <c r="A10825" t="s">
        <v>227</v>
      </c>
      <c r="B10825">
        <v>27</v>
      </c>
      <c r="C10825" t="s">
        <v>317</v>
      </c>
      <c r="D10825" t="s">
        <v>221</v>
      </c>
      <c r="E10825" t="s">
        <v>222</v>
      </c>
      <c r="F10825">
        <v>7110.83</v>
      </c>
      <c r="G10825">
        <v>0.41705999999999999</v>
      </c>
      <c r="H10825">
        <v>0.41705999999999999</v>
      </c>
      <c r="I10825" t="s">
        <v>228</v>
      </c>
      <c r="J10825" s="10">
        <v>45525</v>
      </c>
    </row>
    <row r="10827" spans="1:10" x14ac:dyDescent="0.35">
      <c r="A10827" t="s">
        <v>227</v>
      </c>
      <c r="B10827">
        <v>28</v>
      </c>
      <c r="C10827" t="s">
        <v>317</v>
      </c>
      <c r="D10827" t="s">
        <v>224</v>
      </c>
      <c r="E10827" t="s">
        <v>222</v>
      </c>
      <c r="F10827">
        <v>4676.62</v>
      </c>
      <c r="G10827">
        <v>0.12884000000000001</v>
      </c>
      <c r="H10827">
        <v>0.12884000000000001</v>
      </c>
      <c r="I10827" t="s">
        <v>229</v>
      </c>
      <c r="J10827" s="10">
        <v>45312.333333333336</v>
      </c>
    </row>
    <row r="10829" spans="1:10" x14ac:dyDescent="0.35">
      <c r="A10829" t="s">
        <v>227</v>
      </c>
      <c r="B10829">
        <v>29</v>
      </c>
      <c r="C10829" t="s">
        <v>318</v>
      </c>
      <c r="D10829" t="s">
        <v>221</v>
      </c>
      <c r="E10829" t="s">
        <v>222</v>
      </c>
      <c r="F10829">
        <v>861.8</v>
      </c>
      <c r="G10829" s="12">
        <v>5.0500000000000003E-2</v>
      </c>
      <c r="H10829" s="12">
        <v>5.0500000000000003E-2</v>
      </c>
      <c r="I10829" t="s">
        <v>228</v>
      </c>
      <c r="J10829" s="10">
        <v>45525</v>
      </c>
    </row>
    <row r="10831" spans="1:10" x14ac:dyDescent="0.35">
      <c r="A10831" t="s">
        <v>227</v>
      </c>
      <c r="B10831">
        <v>30</v>
      </c>
      <c r="C10831" t="s">
        <v>318</v>
      </c>
      <c r="D10831" t="s">
        <v>224</v>
      </c>
      <c r="E10831" t="s">
        <v>222</v>
      </c>
      <c r="F10831">
        <v>0</v>
      </c>
      <c r="G10831">
        <v>0</v>
      </c>
      <c r="H10831">
        <v>0</v>
      </c>
      <c r="J10831" s="11">
        <v>0</v>
      </c>
    </row>
    <row r="10833" spans="1:10" x14ac:dyDescent="0.35">
      <c r="A10833" t="s">
        <v>227</v>
      </c>
      <c r="B10833">
        <v>31</v>
      </c>
      <c r="C10833" t="s">
        <v>319</v>
      </c>
      <c r="D10833" t="s">
        <v>221</v>
      </c>
      <c r="E10833" t="s">
        <v>222</v>
      </c>
      <c r="F10833">
        <v>3528.63</v>
      </c>
      <c r="G10833">
        <v>0.20660000000000001</v>
      </c>
      <c r="H10833">
        <v>0.20660000000000001</v>
      </c>
      <c r="I10833" t="s">
        <v>228</v>
      </c>
      <c r="J10833" s="10">
        <v>45525</v>
      </c>
    </row>
    <row r="10835" spans="1:10" x14ac:dyDescent="0.35">
      <c r="A10835" t="s">
        <v>227</v>
      </c>
      <c r="B10835">
        <v>32</v>
      </c>
      <c r="C10835" t="s">
        <v>319</v>
      </c>
      <c r="D10835" t="s">
        <v>224</v>
      </c>
      <c r="E10835" t="s">
        <v>222</v>
      </c>
      <c r="F10835">
        <v>3459.76</v>
      </c>
      <c r="G10835" s="12">
        <v>9.5299999999999996E-2</v>
      </c>
      <c r="H10835" s="12">
        <v>9.5299999999999996E-2</v>
      </c>
      <c r="I10835" t="s">
        <v>229</v>
      </c>
      <c r="J10835" s="10">
        <v>45312.341666666667</v>
      </c>
    </row>
    <row r="10837" spans="1:10" x14ac:dyDescent="0.35">
      <c r="A10837" t="s">
        <v>227</v>
      </c>
      <c r="B10837">
        <v>33</v>
      </c>
      <c r="C10837" t="s">
        <v>320</v>
      </c>
      <c r="D10837" t="s">
        <v>221</v>
      </c>
      <c r="E10837" t="s">
        <v>222</v>
      </c>
      <c r="F10837">
        <v>1123.95</v>
      </c>
      <c r="G10837" s="12">
        <v>6.4699999999999994E-2</v>
      </c>
      <c r="H10837" s="12">
        <v>6.4699999999999994E-2</v>
      </c>
      <c r="I10837" t="s">
        <v>228</v>
      </c>
      <c r="J10837" s="10">
        <v>45525</v>
      </c>
    </row>
    <row r="10839" spans="1:10" x14ac:dyDescent="0.35">
      <c r="A10839" t="s">
        <v>227</v>
      </c>
      <c r="B10839">
        <v>34</v>
      </c>
      <c r="C10839" t="s">
        <v>320</v>
      </c>
      <c r="D10839" t="s">
        <v>224</v>
      </c>
      <c r="E10839" t="s">
        <v>222</v>
      </c>
      <c r="F10839">
        <v>615.44000000000005</v>
      </c>
      <c r="G10839" s="12">
        <v>1.7000000000000001E-2</v>
      </c>
      <c r="H10839" s="12">
        <v>1.7000000000000001E-2</v>
      </c>
      <c r="I10839" t="s">
        <v>229</v>
      </c>
      <c r="J10839" s="10">
        <v>45312.916666666664</v>
      </c>
    </row>
    <row r="10841" spans="1:10" x14ac:dyDescent="0.35">
      <c r="A10841" t="s">
        <v>227</v>
      </c>
      <c r="B10841">
        <v>35</v>
      </c>
      <c r="C10841" t="s">
        <v>321</v>
      </c>
      <c r="D10841" t="s">
        <v>221</v>
      </c>
      <c r="E10841" t="s">
        <v>222</v>
      </c>
      <c r="F10841">
        <v>4331.08</v>
      </c>
      <c r="G10841">
        <v>0.24973000000000001</v>
      </c>
      <c r="H10841">
        <v>0.24973000000000001</v>
      </c>
      <c r="I10841" t="s">
        <v>228</v>
      </c>
      <c r="J10841" s="10">
        <v>45525</v>
      </c>
    </row>
    <row r="10843" spans="1:10" x14ac:dyDescent="0.35">
      <c r="A10843" t="s">
        <v>227</v>
      </c>
      <c r="B10843">
        <v>36</v>
      </c>
      <c r="C10843" t="s">
        <v>321</v>
      </c>
      <c r="D10843" t="s">
        <v>224</v>
      </c>
      <c r="E10843" t="s">
        <v>222</v>
      </c>
      <c r="F10843">
        <v>4655.41</v>
      </c>
      <c r="G10843">
        <v>0.12809000000000001</v>
      </c>
      <c r="H10843">
        <v>0.12809000000000001</v>
      </c>
      <c r="I10843" t="s">
        <v>229</v>
      </c>
      <c r="J10843" s="10">
        <v>45312.333333333336</v>
      </c>
    </row>
    <row r="10845" spans="1:10" x14ac:dyDescent="0.35">
      <c r="A10845" t="s">
        <v>227</v>
      </c>
      <c r="B10845">
        <v>37</v>
      </c>
      <c r="C10845" t="s">
        <v>322</v>
      </c>
      <c r="D10845" t="s">
        <v>221</v>
      </c>
      <c r="E10845" t="s">
        <v>222</v>
      </c>
      <c r="F10845">
        <v>1125.0899999999999</v>
      </c>
      <c r="G10845" s="12">
        <v>6.4799999999999996E-2</v>
      </c>
      <c r="H10845" s="12">
        <v>6.4799999999999996E-2</v>
      </c>
      <c r="I10845" t="s">
        <v>228</v>
      </c>
      <c r="J10845" s="10">
        <v>45525</v>
      </c>
    </row>
    <row r="10847" spans="1:10" x14ac:dyDescent="0.35">
      <c r="A10847" t="s">
        <v>227</v>
      </c>
      <c r="B10847">
        <v>38</v>
      </c>
      <c r="C10847" t="s">
        <v>322</v>
      </c>
      <c r="D10847" t="s">
        <v>224</v>
      </c>
      <c r="E10847" t="s">
        <v>222</v>
      </c>
      <c r="F10847">
        <v>609.14</v>
      </c>
      <c r="G10847" s="12">
        <v>1.6799999999999999E-2</v>
      </c>
      <c r="H10847" s="12">
        <v>1.6799999999999999E-2</v>
      </c>
      <c r="I10847" t="s">
        <v>229</v>
      </c>
      <c r="J10847" s="10">
        <v>45312.916666666664</v>
      </c>
    </row>
    <row r="10849" spans="1:10" x14ac:dyDescent="0.35">
      <c r="A10849" t="s">
        <v>227</v>
      </c>
      <c r="B10849">
        <v>39</v>
      </c>
      <c r="C10849" t="s">
        <v>323</v>
      </c>
      <c r="D10849" t="s">
        <v>221</v>
      </c>
      <c r="E10849" t="s">
        <v>222</v>
      </c>
      <c r="F10849">
        <v>4340.8599999999997</v>
      </c>
      <c r="G10849">
        <v>0.25029000000000001</v>
      </c>
      <c r="H10849">
        <v>0.25029000000000001</v>
      </c>
      <c r="I10849" t="s">
        <v>228</v>
      </c>
      <c r="J10849" s="10">
        <v>45525</v>
      </c>
    </row>
    <row r="10851" spans="1:10" x14ac:dyDescent="0.35">
      <c r="A10851" t="s">
        <v>227</v>
      </c>
      <c r="B10851">
        <v>40</v>
      </c>
      <c r="C10851" t="s">
        <v>323</v>
      </c>
      <c r="D10851" t="s">
        <v>224</v>
      </c>
      <c r="E10851" t="s">
        <v>222</v>
      </c>
      <c r="F10851">
        <v>4642.59</v>
      </c>
      <c r="G10851">
        <v>0.12773999999999999</v>
      </c>
      <c r="H10851">
        <v>0.12773999999999999</v>
      </c>
      <c r="I10851" t="s">
        <v>229</v>
      </c>
      <c r="J10851" s="10">
        <v>45312.333333333336</v>
      </c>
    </row>
    <row r="10853" spans="1:10" x14ac:dyDescent="0.35">
      <c r="A10853" t="s">
        <v>227</v>
      </c>
      <c r="B10853">
        <v>41</v>
      </c>
      <c r="C10853" t="s">
        <v>324</v>
      </c>
      <c r="D10853" t="s">
        <v>221</v>
      </c>
      <c r="E10853" t="s">
        <v>222</v>
      </c>
      <c r="F10853">
        <v>862.86</v>
      </c>
      <c r="G10853" s="12">
        <v>5.0500000000000003E-2</v>
      </c>
      <c r="H10853" s="12">
        <v>5.0500000000000003E-2</v>
      </c>
      <c r="I10853" t="s">
        <v>228</v>
      </c>
      <c r="J10853" s="10">
        <v>45525</v>
      </c>
    </row>
    <row r="10855" spans="1:10" x14ac:dyDescent="0.35">
      <c r="A10855" t="s">
        <v>227</v>
      </c>
      <c r="B10855">
        <v>42</v>
      </c>
      <c r="C10855" t="s">
        <v>324</v>
      </c>
      <c r="D10855" t="s">
        <v>224</v>
      </c>
      <c r="E10855" t="s">
        <v>222</v>
      </c>
      <c r="F10855">
        <v>0</v>
      </c>
      <c r="G10855">
        <v>0</v>
      </c>
      <c r="H10855">
        <v>0</v>
      </c>
      <c r="J10855" s="11">
        <v>0</v>
      </c>
    </row>
    <row r="10857" spans="1:10" x14ac:dyDescent="0.35">
      <c r="A10857" t="s">
        <v>227</v>
      </c>
      <c r="B10857">
        <v>43</v>
      </c>
      <c r="C10857" t="s">
        <v>325</v>
      </c>
      <c r="D10857" t="s">
        <v>221</v>
      </c>
      <c r="E10857" t="s">
        <v>222</v>
      </c>
      <c r="F10857">
        <v>3534.62</v>
      </c>
      <c r="G10857">
        <v>0.20695</v>
      </c>
      <c r="H10857">
        <v>0.20695</v>
      </c>
      <c r="I10857" t="s">
        <v>228</v>
      </c>
      <c r="J10857" s="10">
        <v>45525</v>
      </c>
    </row>
    <row r="10859" spans="1:10" x14ac:dyDescent="0.35">
      <c r="A10859" t="s">
        <v>227</v>
      </c>
      <c r="B10859">
        <v>44</v>
      </c>
      <c r="C10859" t="s">
        <v>325</v>
      </c>
      <c r="D10859" t="s">
        <v>224</v>
      </c>
      <c r="E10859" t="s">
        <v>222</v>
      </c>
      <c r="F10859">
        <v>3443.95</v>
      </c>
      <c r="G10859" s="12">
        <v>9.4899999999999998E-2</v>
      </c>
      <c r="H10859" s="12">
        <v>9.4899999999999998E-2</v>
      </c>
      <c r="I10859" t="s">
        <v>229</v>
      </c>
      <c r="J10859" s="10">
        <v>45312.341666666667</v>
      </c>
    </row>
    <row r="10861" spans="1:10" x14ac:dyDescent="0.35">
      <c r="A10861" t="s">
        <v>227</v>
      </c>
      <c r="B10861">
        <v>45</v>
      </c>
      <c r="C10861" t="s">
        <v>326</v>
      </c>
      <c r="D10861" t="s">
        <v>221</v>
      </c>
      <c r="E10861" t="s">
        <v>222</v>
      </c>
      <c r="F10861">
        <v>1071.04</v>
      </c>
      <c r="G10861" s="12">
        <v>6.1400000000000003E-2</v>
      </c>
      <c r="H10861" s="12">
        <v>6.1400000000000003E-2</v>
      </c>
      <c r="I10861" t="s">
        <v>228</v>
      </c>
      <c r="J10861" s="10">
        <v>45525</v>
      </c>
    </row>
    <row r="10863" spans="1:10" x14ac:dyDescent="0.35">
      <c r="A10863" t="s">
        <v>227</v>
      </c>
      <c r="B10863">
        <v>46</v>
      </c>
      <c r="C10863" t="s">
        <v>326</v>
      </c>
      <c r="D10863" t="s">
        <v>224</v>
      </c>
      <c r="E10863" t="s">
        <v>222</v>
      </c>
      <c r="F10863">
        <v>213.61</v>
      </c>
      <c r="G10863" s="12">
        <v>5.8999999999999999E-3</v>
      </c>
      <c r="H10863" s="12">
        <v>5.8999999999999999E-3</v>
      </c>
      <c r="I10863" t="s">
        <v>229</v>
      </c>
      <c r="J10863" s="10">
        <v>45312.958333333336</v>
      </c>
    </row>
    <row r="10865" spans="1:10" x14ac:dyDescent="0.35">
      <c r="A10865" t="s">
        <v>227</v>
      </c>
      <c r="B10865">
        <v>47</v>
      </c>
      <c r="C10865" t="s">
        <v>327</v>
      </c>
      <c r="D10865" t="s">
        <v>221</v>
      </c>
      <c r="E10865" t="s">
        <v>222</v>
      </c>
      <c r="F10865">
        <v>7128.45</v>
      </c>
      <c r="G10865">
        <v>0.41809000000000002</v>
      </c>
      <c r="H10865">
        <v>0.41809000000000002</v>
      </c>
      <c r="I10865" t="s">
        <v>228</v>
      </c>
      <c r="J10865" s="10">
        <v>45525</v>
      </c>
    </row>
    <row r="10867" spans="1:10" x14ac:dyDescent="0.35">
      <c r="A10867" t="s">
        <v>227</v>
      </c>
      <c r="B10867">
        <v>48</v>
      </c>
      <c r="C10867" t="s">
        <v>327</v>
      </c>
      <c r="D10867" t="s">
        <v>224</v>
      </c>
      <c r="E10867" t="s">
        <v>222</v>
      </c>
      <c r="F10867">
        <v>4661.2700000000004</v>
      </c>
      <c r="G10867">
        <v>0.12842000000000001</v>
      </c>
      <c r="H10867">
        <v>0.12842000000000001</v>
      </c>
      <c r="I10867" t="s">
        <v>229</v>
      </c>
      <c r="J10867" s="10">
        <v>45312.333333333336</v>
      </c>
    </row>
    <row r="10869" spans="1:10" x14ac:dyDescent="0.35">
      <c r="A10869" t="s">
        <v>230</v>
      </c>
      <c r="B10869">
        <v>1</v>
      </c>
      <c r="C10869" t="s">
        <v>304</v>
      </c>
      <c r="D10869" t="s">
        <v>221</v>
      </c>
      <c r="E10869" t="s">
        <v>222</v>
      </c>
      <c r="F10869">
        <v>989.76</v>
      </c>
      <c r="G10869" s="12">
        <v>6.9000000000000006E-2</v>
      </c>
      <c r="H10869" s="12">
        <v>6.9000000000000006E-2</v>
      </c>
      <c r="I10869" t="s">
        <v>231</v>
      </c>
      <c r="J10869" s="10">
        <v>45525</v>
      </c>
    </row>
    <row r="10871" spans="1:10" x14ac:dyDescent="0.35">
      <c r="A10871" t="s">
        <v>230</v>
      </c>
      <c r="B10871">
        <v>2</v>
      </c>
      <c r="C10871" t="s">
        <v>304</v>
      </c>
      <c r="D10871" t="s">
        <v>224</v>
      </c>
      <c r="E10871" t="s">
        <v>222</v>
      </c>
      <c r="F10871">
        <v>2087.0700000000002</v>
      </c>
      <c r="G10871" s="12">
        <v>5.7000000000000002E-2</v>
      </c>
      <c r="H10871" s="12">
        <v>5.7000000000000002E-2</v>
      </c>
      <c r="I10871" t="s">
        <v>232</v>
      </c>
      <c r="J10871" s="10">
        <v>45647.737500000003</v>
      </c>
    </row>
    <row r="10873" spans="1:10" x14ac:dyDescent="0.35">
      <c r="A10873" t="s">
        <v>230</v>
      </c>
      <c r="B10873">
        <v>3</v>
      </c>
      <c r="C10873" t="s">
        <v>305</v>
      </c>
      <c r="D10873" t="s">
        <v>221</v>
      </c>
      <c r="E10873" t="s">
        <v>222</v>
      </c>
      <c r="F10873">
        <v>3953.05</v>
      </c>
      <c r="G10873">
        <v>0.27559</v>
      </c>
      <c r="H10873">
        <v>0.27559</v>
      </c>
      <c r="I10873" t="s">
        <v>231</v>
      </c>
      <c r="J10873" s="10">
        <v>45525</v>
      </c>
    </row>
    <row r="10875" spans="1:10" x14ac:dyDescent="0.35">
      <c r="A10875" t="s">
        <v>230</v>
      </c>
      <c r="B10875">
        <v>4</v>
      </c>
      <c r="C10875" t="s">
        <v>305</v>
      </c>
      <c r="D10875" t="s">
        <v>224</v>
      </c>
      <c r="E10875" t="s">
        <v>222</v>
      </c>
      <c r="F10875">
        <v>3812.15</v>
      </c>
      <c r="G10875">
        <v>0.10449</v>
      </c>
      <c r="H10875">
        <v>0.10449</v>
      </c>
      <c r="I10875" t="s">
        <v>232</v>
      </c>
      <c r="J10875" s="10">
        <v>45647.737500000003</v>
      </c>
    </row>
    <row r="10877" spans="1:10" x14ac:dyDescent="0.35">
      <c r="A10877" t="s">
        <v>230</v>
      </c>
      <c r="B10877">
        <v>5</v>
      </c>
      <c r="C10877" t="s">
        <v>306</v>
      </c>
      <c r="D10877" t="s">
        <v>221</v>
      </c>
      <c r="E10877" t="s">
        <v>222</v>
      </c>
      <c r="F10877">
        <v>689.11</v>
      </c>
      <c r="G10877" s="12">
        <v>4.8000000000000001E-2</v>
      </c>
      <c r="H10877" s="12">
        <v>4.8000000000000001E-2</v>
      </c>
      <c r="I10877" t="s">
        <v>231</v>
      </c>
      <c r="J10877" s="10">
        <v>45525</v>
      </c>
    </row>
    <row r="10879" spans="1:10" x14ac:dyDescent="0.35">
      <c r="A10879" t="s">
        <v>230</v>
      </c>
      <c r="B10879">
        <v>6</v>
      </c>
      <c r="C10879" t="s">
        <v>306</v>
      </c>
      <c r="D10879" t="s">
        <v>224</v>
      </c>
      <c r="E10879" t="s">
        <v>222</v>
      </c>
      <c r="F10879">
        <v>1316.48</v>
      </c>
      <c r="G10879" s="12">
        <v>3.5999999999999997E-2</v>
      </c>
      <c r="H10879" s="12">
        <v>3.5999999999999997E-2</v>
      </c>
      <c r="I10879" t="s">
        <v>232</v>
      </c>
      <c r="J10879" s="10">
        <v>45647.29583333333</v>
      </c>
    </row>
    <row r="10881" spans="1:10" x14ac:dyDescent="0.35">
      <c r="A10881" t="s">
        <v>230</v>
      </c>
      <c r="B10881">
        <v>7</v>
      </c>
      <c r="C10881" t="s">
        <v>307</v>
      </c>
      <c r="D10881" t="s">
        <v>221</v>
      </c>
      <c r="E10881" t="s">
        <v>222</v>
      </c>
      <c r="F10881">
        <v>3390.81</v>
      </c>
      <c r="G10881">
        <v>0.23638999999999999</v>
      </c>
      <c r="H10881">
        <v>0.23638999999999999</v>
      </c>
      <c r="I10881" t="s">
        <v>231</v>
      </c>
      <c r="J10881" s="10">
        <v>45525</v>
      </c>
    </row>
    <row r="10883" spans="1:10" x14ac:dyDescent="0.35">
      <c r="A10883" t="s">
        <v>230</v>
      </c>
      <c r="B10883">
        <v>8</v>
      </c>
      <c r="C10883" t="s">
        <v>307</v>
      </c>
      <c r="D10883" t="s">
        <v>224</v>
      </c>
      <c r="E10883" t="s">
        <v>222</v>
      </c>
      <c r="F10883">
        <v>2814.11</v>
      </c>
      <c r="G10883" s="12">
        <v>7.7200000000000005E-2</v>
      </c>
      <c r="H10883" s="12">
        <v>7.7200000000000005E-2</v>
      </c>
      <c r="I10883" t="s">
        <v>232</v>
      </c>
      <c r="J10883" s="10">
        <v>45647.333333333336</v>
      </c>
    </row>
    <row r="10885" spans="1:10" x14ac:dyDescent="0.35">
      <c r="A10885" t="s">
        <v>230</v>
      </c>
      <c r="B10885">
        <v>9</v>
      </c>
      <c r="C10885" t="s">
        <v>308</v>
      </c>
      <c r="D10885" t="s">
        <v>221</v>
      </c>
      <c r="E10885" t="s">
        <v>222</v>
      </c>
      <c r="F10885">
        <v>1008.25</v>
      </c>
      <c r="G10885" s="12">
        <v>7.0300000000000001E-2</v>
      </c>
      <c r="H10885" s="12">
        <v>7.0300000000000001E-2</v>
      </c>
      <c r="I10885" t="s">
        <v>231</v>
      </c>
      <c r="J10885" s="10">
        <v>45525</v>
      </c>
    </row>
    <row r="10887" spans="1:10" x14ac:dyDescent="0.35">
      <c r="A10887" t="s">
        <v>230</v>
      </c>
      <c r="B10887">
        <v>10</v>
      </c>
      <c r="C10887" t="s">
        <v>308</v>
      </c>
      <c r="D10887" t="s">
        <v>224</v>
      </c>
      <c r="E10887" t="s">
        <v>222</v>
      </c>
      <c r="F10887">
        <v>2208.84</v>
      </c>
      <c r="G10887" s="12">
        <v>6.0699999999999997E-2</v>
      </c>
      <c r="H10887" s="12">
        <v>6.0699999999999997E-2</v>
      </c>
      <c r="I10887" t="s">
        <v>232</v>
      </c>
      <c r="J10887" s="10">
        <v>45647.737500000003</v>
      </c>
    </row>
    <row r="10889" spans="1:10" x14ac:dyDescent="0.35">
      <c r="A10889" t="s">
        <v>230</v>
      </c>
      <c r="B10889">
        <v>11</v>
      </c>
      <c r="C10889" t="s">
        <v>309</v>
      </c>
      <c r="D10889" t="s">
        <v>221</v>
      </c>
      <c r="E10889" t="s">
        <v>222</v>
      </c>
      <c r="F10889">
        <v>3650.84</v>
      </c>
      <c r="G10889">
        <v>0.25452000000000002</v>
      </c>
      <c r="H10889">
        <v>0.25452000000000002</v>
      </c>
      <c r="I10889" t="s">
        <v>231</v>
      </c>
      <c r="J10889" s="10">
        <v>45525</v>
      </c>
    </row>
    <row r="10891" spans="1:10" x14ac:dyDescent="0.35">
      <c r="A10891" t="s">
        <v>230</v>
      </c>
      <c r="B10891">
        <v>12</v>
      </c>
      <c r="C10891" t="s">
        <v>309</v>
      </c>
      <c r="D10891" t="s">
        <v>224</v>
      </c>
      <c r="E10891" t="s">
        <v>222</v>
      </c>
      <c r="F10891">
        <v>3925.96</v>
      </c>
      <c r="G10891">
        <v>0.10793999999999999</v>
      </c>
      <c r="H10891">
        <v>0.10793999999999999</v>
      </c>
      <c r="I10891" t="s">
        <v>232</v>
      </c>
      <c r="J10891" s="10">
        <v>45647.737500000003</v>
      </c>
    </row>
    <row r="10893" spans="1:10" x14ac:dyDescent="0.35">
      <c r="A10893" t="s">
        <v>230</v>
      </c>
      <c r="B10893">
        <v>13</v>
      </c>
      <c r="C10893" t="s">
        <v>310</v>
      </c>
      <c r="D10893" t="s">
        <v>221</v>
      </c>
      <c r="E10893" t="s">
        <v>222</v>
      </c>
      <c r="F10893">
        <v>978.03</v>
      </c>
      <c r="G10893" s="12">
        <v>6.8199999999999997E-2</v>
      </c>
      <c r="H10893" s="12">
        <v>6.8199999999999997E-2</v>
      </c>
      <c r="I10893" t="s">
        <v>231</v>
      </c>
      <c r="J10893" s="10">
        <v>45525</v>
      </c>
    </row>
    <row r="10895" spans="1:10" x14ac:dyDescent="0.35">
      <c r="A10895" t="s">
        <v>230</v>
      </c>
      <c r="B10895">
        <v>14</v>
      </c>
      <c r="C10895" t="s">
        <v>310</v>
      </c>
      <c r="D10895" t="s">
        <v>224</v>
      </c>
      <c r="E10895" t="s">
        <v>222</v>
      </c>
      <c r="F10895">
        <v>2094.25</v>
      </c>
      <c r="G10895" s="12">
        <v>5.7200000000000001E-2</v>
      </c>
      <c r="H10895" s="12">
        <v>5.7200000000000001E-2</v>
      </c>
      <c r="I10895" t="s">
        <v>232</v>
      </c>
      <c r="J10895" s="10">
        <v>45647.737500000003</v>
      </c>
    </row>
    <row r="10897" spans="1:10" x14ac:dyDescent="0.35">
      <c r="A10897" t="s">
        <v>230</v>
      </c>
      <c r="B10897">
        <v>15</v>
      </c>
      <c r="C10897" t="s">
        <v>311</v>
      </c>
      <c r="D10897" t="s">
        <v>221</v>
      </c>
      <c r="E10897" t="s">
        <v>222</v>
      </c>
      <c r="F10897">
        <v>6721.41</v>
      </c>
      <c r="G10897">
        <v>0.46858</v>
      </c>
      <c r="H10897">
        <v>0.46858</v>
      </c>
      <c r="I10897" t="s">
        <v>231</v>
      </c>
      <c r="J10897" s="10">
        <v>45525</v>
      </c>
    </row>
    <row r="10899" spans="1:10" x14ac:dyDescent="0.35">
      <c r="A10899" t="s">
        <v>230</v>
      </c>
      <c r="B10899">
        <v>16</v>
      </c>
      <c r="C10899" t="s">
        <v>311</v>
      </c>
      <c r="D10899" t="s">
        <v>224</v>
      </c>
      <c r="E10899" t="s">
        <v>222</v>
      </c>
      <c r="F10899">
        <v>3814.53</v>
      </c>
      <c r="G10899">
        <v>0.10456</v>
      </c>
      <c r="H10899">
        <v>0.10456</v>
      </c>
      <c r="I10899" t="s">
        <v>232</v>
      </c>
      <c r="J10899" s="10">
        <v>45647.737500000003</v>
      </c>
    </row>
    <row r="10901" spans="1:10" x14ac:dyDescent="0.35">
      <c r="A10901" t="s">
        <v>230</v>
      </c>
      <c r="B10901">
        <v>17</v>
      </c>
      <c r="C10901" t="s">
        <v>312</v>
      </c>
      <c r="D10901" t="s">
        <v>221</v>
      </c>
      <c r="E10901" t="s">
        <v>222</v>
      </c>
      <c r="F10901">
        <v>678.26</v>
      </c>
      <c r="G10901" s="12">
        <v>4.7300000000000002E-2</v>
      </c>
      <c r="H10901" s="12">
        <v>4.7300000000000002E-2</v>
      </c>
      <c r="I10901" t="s">
        <v>231</v>
      </c>
      <c r="J10901" s="10">
        <v>45525</v>
      </c>
    </row>
    <row r="10903" spans="1:10" x14ac:dyDescent="0.35">
      <c r="A10903" t="s">
        <v>230</v>
      </c>
      <c r="B10903">
        <v>18</v>
      </c>
      <c r="C10903" t="s">
        <v>312</v>
      </c>
      <c r="D10903" t="s">
        <v>224</v>
      </c>
      <c r="E10903" t="s">
        <v>222</v>
      </c>
      <c r="F10903">
        <v>1323.29</v>
      </c>
      <c r="G10903" s="12">
        <v>3.6200000000000003E-2</v>
      </c>
      <c r="H10903" s="12">
        <v>3.6200000000000003E-2</v>
      </c>
      <c r="I10903" t="s">
        <v>232</v>
      </c>
      <c r="J10903" s="10">
        <v>45647.29583333333</v>
      </c>
    </row>
    <row r="10905" spans="1:10" x14ac:dyDescent="0.35">
      <c r="A10905" t="s">
        <v>230</v>
      </c>
      <c r="B10905">
        <v>19</v>
      </c>
      <c r="C10905" t="s">
        <v>313</v>
      </c>
      <c r="D10905" t="s">
        <v>221</v>
      </c>
      <c r="E10905" t="s">
        <v>222</v>
      </c>
      <c r="F10905">
        <v>6321.6</v>
      </c>
      <c r="G10905">
        <v>0.44069999999999998</v>
      </c>
      <c r="H10905">
        <v>0.44069999999999998</v>
      </c>
      <c r="I10905" t="s">
        <v>231</v>
      </c>
      <c r="J10905" s="10">
        <v>45525</v>
      </c>
    </row>
    <row r="10907" spans="1:10" x14ac:dyDescent="0.35">
      <c r="A10907" t="s">
        <v>230</v>
      </c>
      <c r="B10907">
        <v>20</v>
      </c>
      <c r="C10907" t="s">
        <v>313</v>
      </c>
      <c r="D10907" t="s">
        <v>224</v>
      </c>
      <c r="E10907" t="s">
        <v>222</v>
      </c>
      <c r="F10907">
        <v>2816.45</v>
      </c>
      <c r="G10907" s="12">
        <v>7.7299999999999994E-2</v>
      </c>
      <c r="H10907" s="12">
        <v>7.7299999999999994E-2</v>
      </c>
      <c r="I10907" t="s">
        <v>232</v>
      </c>
      <c r="J10907" s="10">
        <v>45647.333333333336</v>
      </c>
    </row>
    <row r="10909" spans="1:10" x14ac:dyDescent="0.35">
      <c r="A10909" t="s">
        <v>230</v>
      </c>
      <c r="B10909">
        <v>21</v>
      </c>
      <c r="C10909" t="s">
        <v>314</v>
      </c>
      <c r="D10909" t="s">
        <v>221</v>
      </c>
      <c r="E10909" t="s">
        <v>222</v>
      </c>
      <c r="F10909">
        <v>996.71</v>
      </c>
      <c r="G10909" s="12">
        <v>6.9500000000000006E-2</v>
      </c>
      <c r="H10909" s="12">
        <v>6.9500000000000006E-2</v>
      </c>
      <c r="I10909" t="s">
        <v>231</v>
      </c>
      <c r="J10909" s="10">
        <v>45525</v>
      </c>
    </row>
    <row r="10911" spans="1:10" x14ac:dyDescent="0.35">
      <c r="A10911" t="s">
        <v>230</v>
      </c>
      <c r="B10911">
        <v>22</v>
      </c>
      <c r="C10911" t="s">
        <v>314</v>
      </c>
      <c r="D10911" t="s">
        <v>224</v>
      </c>
      <c r="E10911" t="s">
        <v>222</v>
      </c>
      <c r="F10911">
        <v>2215.8000000000002</v>
      </c>
      <c r="G10911" s="12">
        <v>6.08E-2</v>
      </c>
      <c r="H10911" s="12">
        <v>6.08E-2</v>
      </c>
      <c r="I10911" t="s">
        <v>232</v>
      </c>
      <c r="J10911" s="10">
        <v>45647.737500000003</v>
      </c>
    </row>
    <row r="10913" spans="1:10" x14ac:dyDescent="0.35">
      <c r="A10913" t="s">
        <v>230</v>
      </c>
      <c r="B10913">
        <v>23</v>
      </c>
      <c r="C10913" t="s">
        <v>315</v>
      </c>
      <c r="D10913" t="s">
        <v>221</v>
      </c>
      <c r="E10913" t="s">
        <v>222</v>
      </c>
      <c r="F10913">
        <v>6724.7</v>
      </c>
      <c r="G10913">
        <v>0.46881</v>
      </c>
      <c r="H10913">
        <v>0.46881</v>
      </c>
      <c r="I10913" t="s">
        <v>231</v>
      </c>
      <c r="J10913" s="10">
        <v>45525</v>
      </c>
    </row>
    <row r="10915" spans="1:10" x14ac:dyDescent="0.35">
      <c r="A10915" t="s">
        <v>230</v>
      </c>
      <c r="B10915">
        <v>24</v>
      </c>
      <c r="C10915" t="s">
        <v>315</v>
      </c>
      <c r="D10915" t="s">
        <v>224</v>
      </c>
      <c r="E10915" t="s">
        <v>222</v>
      </c>
      <c r="F10915">
        <v>3926.08</v>
      </c>
      <c r="G10915">
        <v>0.10793999999999999</v>
      </c>
      <c r="H10915">
        <v>0.10793999999999999</v>
      </c>
      <c r="I10915" t="s">
        <v>232</v>
      </c>
      <c r="J10915" s="10">
        <v>45647.737500000003</v>
      </c>
    </row>
    <row r="10917" spans="1:10" x14ac:dyDescent="0.35">
      <c r="A10917" t="s">
        <v>230</v>
      </c>
      <c r="B10917">
        <v>25</v>
      </c>
      <c r="C10917" t="s">
        <v>316</v>
      </c>
      <c r="D10917" t="s">
        <v>221</v>
      </c>
      <c r="E10917" t="s">
        <v>222</v>
      </c>
      <c r="F10917">
        <v>978.43</v>
      </c>
      <c r="G10917" s="12">
        <v>6.8199999999999997E-2</v>
      </c>
      <c r="H10917" s="12">
        <v>6.8199999999999997E-2</v>
      </c>
      <c r="I10917" t="s">
        <v>231</v>
      </c>
      <c r="J10917" s="10">
        <v>45525</v>
      </c>
    </row>
    <row r="10919" spans="1:10" x14ac:dyDescent="0.35">
      <c r="A10919" t="s">
        <v>230</v>
      </c>
      <c r="B10919">
        <v>26</v>
      </c>
      <c r="C10919" t="s">
        <v>316</v>
      </c>
      <c r="D10919" t="s">
        <v>224</v>
      </c>
      <c r="E10919" t="s">
        <v>222</v>
      </c>
      <c r="F10919">
        <v>2094.25</v>
      </c>
      <c r="G10919" s="12">
        <v>5.7200000000000001E-2</v>
      </c>
      <c r="H10919" s="12">
        <v>5.7200000000000001E-2</v>
      </c>
      <c r="I10919" t="s">
        <v>232</v>
      </c>
      <c r="J10919" s="10">
        <v>45647.737500000003</v>
      </c>
    </row>
    <row r="10921" spans="1:10" x14ac:dyDescent="0.35">
      <c r="A10921" t="s">
        <v>230</v>
      </c>
      <c r="B10921">
        <v>27</v>
      </c>
      <c r="C10921" t="s">
        <v>317</v>
      </c>
      <c r="D10921" t="s">
        <v>221</v>
      </c>
      <c r="E10921" t="s">
        <v>222</v>
      </c>
      <c r="F10921">
        <v>6588.19</v>
      </c>
      <c r="G10921">
        <v>0.45928999999999998</v>
      </c>
      <c r="H10921">
        <v>0.45928999999999998</v>
      </c>
      <c r="I10921" t="s">
        <v>231</v>
      </c>
      <c r="J10921" s="10">
        <v>45525</v>
      </c>
    </row>
    <row r="10923" spans="1:10" x14ac:dyDescent="0.35">
      <c r="A10923" t="s">
        <v>230</v>
      </c>
      <c r="B10923">
        <v>28</v>
      </c>
      <c r="C10923" t="s">
        <v>317</v>
      </c>
      <c r="D10923" t="s">
        <v>224</v>
      </c>
      <c r="E10923" t="s">
        <v>222</v>
      </c>
      <c r="F10923">
        <v>3814.48</v>
      </c>
      <c r="G10923">
        <v>0.10456</v>
      </c>
      <c r="H10923">
        <v>0.10456</v>
      </c>
      <c r="I10923" t="s">
        <v>232</v>
      </c>
      <c r="J10923" s="10">
        <v>45647.737500000003</v>
      </c>
    </row>
    <row r="10925" spans="1:10" x14ac:dyDescent="0.35">
      <c r="A10925" t="s">
        <v>230</v>
      </c>
      <c r="B10925">
        <v>29</v>
      </c>
      <c r="C10925" t="s">
        <v>318</v>
      </c>
      <c r="D10925" t="s">
        <v>221</v>
      </c>
      <c r="E10925" t="s">
        <v>222</v>
      </c>
      <c r="F10925">
        <v>681.81</v>
      </c>
      <c r="G10925" s="12">
        <v>4.7500000000000001E-2</v>
      </c>
      <c r="H10925" s="12">
        <v>4.7500000000000001E-2</v>
      </c>
      <c r="I10925" t="s">
        <v>231</v>
      </c>
      <c r="J10925" s="10">
        <v>45525</v>
      </c>
    </row>
    <row r="10927" spans="1:10" x14ac:dyDescent="0.35">
      <c r="A10927" t="s">
        <v>230</v>
      </c>
      <c r="B10927">
        <v>30</v>
      </c>
      <c r="C10927" t="s">
        <v>318</v>
      </c>
      <c r="D10927" t="s">
        <v>224</v>
      </c>
      <c r="E10927" t="s">
        <v>222</v>
      </c>
      <c r="F10927">
        <v>1323.29</v>
      </c>
      <c r="G10927" s="12">
        <v>3.6200000000000003E-2</v>
      </c>
      <c r="H10927" s="12">
        <v>3.6200000000000003E-2</v>
      </c>
      <c r="I10927" t="s">
        <v>232</v>
      </c>
      <c r="J10927" s="10">
        <v>45647.29583333333</v>
      </c>
    </row>
    <row r="10929" spans="1:10" x14ac:dyDescent="0.35">
      <c r="A10929" t="s">
        <v>230</v>
      </c>
      <c r="B10929">
        <v>31</v>
      </c>
      <c r="C10929" t="s">
        <v>319</v>
      </c>
      <c r="D10929" t="s">
        <v>221</v>
      </c>
      <c r="E10929" t="s">
        <v>222</v>
      </c>
      <c r="F10929">
        <v>2694.1</v>
      </c>
      <c r="G10929">
        <v>0.18781999999999999</v>
      </c>
      <c r="H10929">
        <v>0.18781999999999999</v>
      </c>
      <c r="I10929" t="s">
        <v>231</v>
      </c>
      <c r="J10929" s="10">
        <v>45525</v>
      </c>
    </row>
    <row r="10931" spans="1:10" x14ac:dyDescent="0.35">
      <c r="A10931" t="s">
        <v>230</v>
      </c>
      <c r="B10931">
        <v>32</v>
      </c>
      <c r="C10931" t="s">
        <v>319</v>
      </c>
      <c r="D10931" t="s">
        <v>224</v>
      </c>
      <c r="E10931" t="s">
        <v>222</v>
      </c>
      <c r="F10931">
        <v>2816.49</v>
      </c>
      <c r="G10931" s="12">
        <v>7.7299999999999994E-2</v>
      </c>
      <c r="H10931" s="12">
        <v>7.7299999999999994E-2</v>
      </c>
      <c r="I10931" t="s">
        <v>232</v>
      </c>
      <c r="J10931" s="10">
        <v>45647.333333333336</v>
      </c>
    </row>
    <row r="10933" spans="1:10" x14ac:dyDescent="0.35">
      <c r="A10933" t="s">
        <v>230</v>
      </c>
      <c r="B10933">
        <v>33</v>
      </c>
      <c r="C10933" t="s">
        <v>320</v>
      </c>
      <c r="D10933" t="s">
        <v>221</v>
      </c>
      <c r="E10933" t="s">
        <v>222</v>
      </c>
      <c r="F10933">
        <v>1010.39</v>
      </c>
      <c r="G10933" s="12">
        <v>7.0400000000000004E-2</v>
      </c>
      <c r="H10933" s="12">
        <v>7.0400000000000004E-2</v>
      </c>
      <c r="I10933" t="s">
        <v>231</v>
      </c>
      <c r="J10933" s="10">
        <v>45525</v>
      </c>
    </row>
    <row r="10935" spans="1:10" x14ac:dyDescent="0.35">
      <c r="A10935" t="s">
        <v>230</v>
      </c>
      <c r="B10935">
        <v>34</v>
      </c>
      <c r="C10935" t="s">
        <v>320</v>
      </c>
      <c r="D10935" t="s">
        <v>224</v>
      </c>
      <c r="E10935" t="s">
        <v>222</v>
      </c>
      <c r="F10935">
        <v>2215.8000000000002</v>
      </c>
      <c r="G10935" s="12">
        <v>6.08E-2</v>
      </c>
      <c r="H10935" s="12">
        <v>6.08E-2</v>
      </c>
      <c r="I10935" t="s">
        <v>232</v>
      </c>
      <c r="J10935" s="10">
        <v>45647.737500000003</v>
      </c>
    </row>
    <row r="10937" spans="1:10" x14ac:dyDescent="0.35">
      <c r="A10937" t="s">
        <v>230</v>
      </c>
      <c r="B10937">
        <v>35</v>
      </c>
      <c r="C10937" t="s">
        <v>321</v>
      </c>
      <c r="D10937" t="s">
        <v>221</v>
      </c>
      <c r="E10937" t="s">
        <v>222</v>
      </c>
      <c r="F10937">
        <v>4808.75</v>
      </c>
      <c r="G10937">
        <v>0.33524999999999999</v>
      </c>
      <c r="H10937">
        <v>0.33524999999999999</v>
      </c>
      <c r="I10937" t="s">
        <v>231</v>
      </c>
      <c r="J10937" s="10">
        <v>45525</v>
      </c>
    </row>
    <row r="10939" spans="1:10" x14ac:dyDescent="0.35">
      <c r="A10939" t="s">
        <v>230</v>
      </c>
      <c r="B10939">
        <v>36</v>
      </c>
      <c r="C10939" t="s">
        <v>321</v>
      </c>
      <c r="D10939" t="s">
        <v>224</v>
      </c>
      <c r="E10939" t="s">
        <v>222</v>
      </c>
      <c r="F10939">
        <v>3926.26</v>
      </c>
      <c r="G10939">
        <v>0.10795</v>
      </c>
      <c r="H10939">
        <v>0.10795</v>
      </c>
      <c r="I10939" t="s">
        <v>232</v>
      </c>
      <c r="J10939" s="10">
        <v>45647.737500000003</v>
      </c>
    </row>
    <row r="10941" spans="1:10" x14ac:dyDescent="0.35">
      <c r="A10941" t="s">
        <v>230</v>
      </c>
      <c r="B10941">
        <v>37</v>
      </c>
      <c r="C10941" t="s">
        <v>322</v>
      </c>
      <c r="D10941" t="s">
        <v>221</v>
      </c>
      <c r="E10941" t="s">
        <v>222</v>
      </c>
      <c r="F10941">
        <v>1006.08</v>
      </c>
      <c r="G10941" s="12">
        <v>7.0099999999999996E-2</v>
      </c>
      <c r="H10941" s="12">
        <v>7.0099999999999996E-2</v>
      </c>
      <c r="I10941" t="s">
        <v>231</v>
      </c>
      <c r="J10941" s="10">
        <v>45525</v>
      </c>
    </row>
    <row r="10943" spans="1:10" x14ac:dyDescent="0.35">
      <c r="A10943" t="s">
        <v>230</v>
      </c>
      <c r="B10943">
        <v>38</v>
      </c>
      <c r="C10943" t="s">
        <v>322</v>
      </c>
      <c r="D10943" t="s">
        <v>224</v>
      </c>
      <c r="E10943" t="s">
        <v>222</v>
      </c>
      <c r="F10943">
        <v>2208.84</v>
      </c>
      <c r="G10943" s="12">
        <v>6.0699999999999997E-2</v>
      </c>
      <c r="H10943" s="12">
        <v>6.0699999999999997E-2</v>
      </c>
      <c r="I10943" t="s">
        <v>232</v>
      </c>
      <c r="J10943" s="10">
        <v>45647.737500000003</v>
      </c>
    </row>
    <row r="10945" spans="1:10" x14ac:dyDescent="0.35">
      <c r="A10945" t="s">
        <v>230</v>
      </c>
      <c r="B10945">
        <v>39</v>
      </c>
      <c r="C10945" t="s">
        <v>323</v>
      </c>
      <c r="D10945" t="s">
        <v>221</v>
      </c>
      <c r="E10945" t="s">
        <v>222</v>
      </c>
      <c r="F10945">
        <v>4804.58</v>
      </c>
      <c r="G10945">
        <v>0.33495000000000003</v>
      </c>
      <c r="H10945">
        <v>0.33495000000000003</v>
      </c>
      <c r="I10945" t="s">
        <v>231</v>
      </c>
      <c r="J10945" s="10">
        <v>45525</v>
      </c>
    </row>
    <row r="10947" spans="1:10" x14ac:dyDescent="0.35">
      <c r="A10947" t="s">
        <v>230</v>
      </c>
      <c r="B10947">
        <v>40</v>
      </c>
      <c r="C10947" t="s">
        <v>323</v>
      </c>
      <c r="D10947" t="s">
        <v>224</v>
      </c>
      <c r="E10947" t="s">
        <v>222</v>
      </c>
      <c r="F10947">
        <v>3925.78</v>
      </c>
      <c r="G10947">
        <v>0.10793999999999999</v>
      </c>
      <c r="H10947">
        <v>0.10793999999999999</v>
      </c>
      <c r="I10947" t="s">
        <v>232</v>
      </c>
      <c r="J10947" s="10">
        <v>45647.737500000003</v>
      </c>
    </row>
    <row r="10949" spans="1:10" x14ac:dyDescent="0.35">
      <c r="A10949" t="s">
        <v>230</v>
      </c>
      <c r="B10949">
        <v>41</v>
      </c>
      <c r="C10949" t="s">
        <v>324</v>
      </c>
      <c r="D10949" t="s">
        <v>221</v>
      </c>
      <c r="E10949" t="s">
        <v>222</v>
      </c>
      <c r="F10949">
        <v>677.96</v>
      </c>
      <c r="G10949" s="12">
        <v>4.7300000000000002E-2</v>
      </c>
      <c r="H10949" s="12">
        <v>4.7300000000000002E-2</v>
      </c>
      <c r="I10949" t="s">
        <v>231</v>
      </c>
      <c r="J10949" s="10">
        <v>45525</v>
      </c>
    </row>
    <row r="10951" spans="1:10" x14ac:dyDescent="0.35">
      <c r="A10951" t="s">
        <v>230</v>
      </c>
      <c r="B10951">
        <v>42</v>
      </c>
      <c r="C10951" t="s">
        <v>324</v>
      </c>
      <c r="D10951" t="s">
        <v>224</v>
      </c>
      <c r="E10951" t="s">
        <v>222</v>
      </c>
      <c r="F10951">
        <v>1316.48</v>
      </c>
      <c r="G10951" s="12">
        <v>3.5999999999999997E-2</v>
      </c>
      <c r="H10951" s="12">
        <v>3.5999999999999997E-2</v>
      </c>
      <c r="I10951" t="s">
        <v>232</v>
      </c>
      <c r="J10951" s="10">
        <v>45647.29583333333</v>
      </c>
    </row>
    <row r="10953" spans="1:10" x14ac:dyDescent="0.35">
      <c r="A10953" t="s">
        <v>230</v>
      </c>
      <c r="B10953">
        <v>43</v>
      </c>
      <c r="C10953" t="s">
        <v>325</v>
      </c>
      <c r="D10953" t="s">
        <v>221</v>
      </c>
      <c r="E10953" t="s">
        <v>222</v>
      </c>
      <c r="F10953">
        <v>2686.44</v>
      </c>
      <c r="G10953">
        <v>0.18728</v>
      </c>
      <c r="H10953">
        <v>0.18728</v>
      </c>
      <c r="I10953" t="s">
        <v>231</v>
      </c>
      <c r="J10953" s="10">
        <v>45525</v>
      </c>
    </row>
    <row r="10955" spans="1:10" x14ac:dyDescent="0.35">
      <c r="A10955" t="s">
        <v>230</v>
      </c>
      <c r="B10955">
        <v>44</v>
      </c>
      <c r="C10955" t="s">
        <v>325</v>
      </c>
      <c r="D10955" t="s">
        <v>224</v>
      </c>
      <c r="E10955" t="s">
        <v>222</v>
      </c>
      <c r="F10955">
        <v>2814.11</v>
      </c>
      <c r="G10955" s="12">
        <v>7.7200000000000005E-2</v>
      </c>
      <c r="H10955" s="12">
        <v>7.7200000000000005E-2</v>
      </c>
      <c r="I10955" t="s">
        <v>232</v>
      </c>
      <c r="J10955" s="10">
        <v>45647.333333333336</v>
      </c>
    </row>
    <row r="10957" spans="1:10" x14ac:dyDescent="0.35">
      <c r="A10957" t="s">
        <v>230</v>
      </c>
      <c r="B10957">
        <v>45</v>
      </c>
      <c r="C10957" t="s">
        <v>326</v>
      </c>
      <c r="D10957" t="s">
        <v>221</v>
      </c>
      <c r="E10957" t="s">
        <v>222</v>
      </c>
      <c r="F10957">
        <v>974.3</v>
      </c>
      <c r="G10957" s="12">
        <v>6.7900000000000002E-2</v>
      </c>
      <c r="H10957" s="12">
        <v>6.7900000000000002E-2</v>
      </c>
      <c r="I10957" t="s">
        <v>231</v>
      </c>
      <c r="J10957" s="10">
        <v>45525</v>
      </c>
    </row>
    <row r="10959" spans="1:10" x14ac:dyDescent="0.35">
      <c r="A10959" t="s">
        <v>230</v>
      </c>
      <c r="B10959">
        <v>46</v>
      </c>
      <c r="C10959" t="s">
        <v>326</v>
      </c>
      <c r="D10959" t="s">
        <v>224</v>
      </c>
      <c r="E10959" t="s">
        <v>222</v>
      </c>
      <c r="F10959">
        <v>2087.0700000000002</v>
      </c>
      <c r="G10959" s="12">
        <v>5.7000000000000002E-2</v>
      </c>
      <c r="H10959" s="12">
        <v>5.7000000000000002E-2</v>
      </c>
      <c r="I10959" t="s">
        <v>232</v>
      </c>
      <c r="J10959" s="10">
        <v>45647.737500000003</v>
      </c>
    </row>
    <row r="10961" spans="1:10" x14ac:dyDescent="0.35">
      <c r="A10961" t="s">
        <v>230</v>
      </c>
      <c r="B10961">
        <v>47</v>
      </c>
      <c r="C10961" t="s">
        <v>327</v>
      </c>
      <c r="D10961" t="s">
        <v>221</v>
      </c>
      <c r="E10961" t="s">
        <v>222</v>
      </c>
      <c r="F10961">
        <v>6595.78</v>
      </c>
      <c r="G10961">
        <v>0.45982000000000001</v>
      </c>
      <c r="H10961">
        <v>0.45982000000000001</v>
      </c>
      <c r="I10961" t="s">
        <v>231</v>
      </c>
      <c r="J10961" s="10">
        <v>45525</v>
      </c>
    </row>
    <row r="10963" spans="1:10" x14ac:dyDescent="0.35">
      <c r="A10963" t="s">
        <v>230</v>
      </c>
      <c r="B10963">
        <v>48</v>
      </c>
      <c r="C10963" t="s">
        <v>327</v>
      </c>
      <c r="D10963" t="s">
        <v>224</v>
      </c>
      <c r="E10963" t="s">
        <v>222</v>
      </c>
      <c r="F10963">
        <v>3812.2</v>
      </c>
      <c r="G10963">
        <v>0.1045</v>
      </c>
      <c r="H10963">
        <v>0.1045</v>
      </c>
      <c r="I10963" t="s">
        <v>232</v>
      </c>
      <c r="J10963" s="10">
        <v>45647.737500000003</v>
      </c>
    </row>
    <row r="10965" spans="1:10" x14ac:dyDescent="0.35">
      <c r="A10965" t="s">
        <v>233</v>
      </c>
      <c r="B10965">
        <v>1</v>
      </c>
      <c r="C10965" t="s">
        <v>304</v>
      </c>
      <c r="D10965" t="s">
        <v>221</v>
      </c>
      <c r="E10965" t="s">
        <v>222</v>
      </c>
      <c r="F10965">
        <v>1208.79</v>
      </c>
      <c r="G10965" s="12">
        <v>6.93E-2</v>
      </c>
      <c r="H10965" s="12">
        <v>6.93E-2</v>
      </c>
      <c r="I10965" t="s">
        <v>234</v>
      </c>
      <c r="J10965" s="10">
        <v>45525</v>
      </c>
    </row>
    <row r="10967" spans="1:10" x14ac:dyDescent="0.35">
      <c r="A10967" t="s">
        <v>233</v>
      </c>
      <c r="B10967">
        <v>2</v>
      </c>
      <c r="C10967" t="s">
        <v>304</v>
      </c>
      <c r="D10967" t="s">
        <v>224</v>
      </c>
      <c r="E10967" t="s">
        <v>222</v>
      </c>
      <c r="F10967">
        <v>235.9</v>
      </c>
      <c r="G10967" s="12">
        <v>6.7600000000000004E-3</v>
      </c>
      <c r="H10967" s="12">
        <v>6.7600000000000004E-3</v>
      </c>
      <c r="I10967" t="s">
        <v>235</v>
      </c>
      <c r="J10967" s="10">
        <v>45647.004166666666</v>
      </c>
    </row>
    <row r="10969" spans="1:10" x14ac:dyDescent="0.35">
      <c r="A10969" t="s">
        <v>233</v>
      </c>
      <c r="B10969">
        <v>3</v>
      </c>
      <c r="C10969" t="s">
        <v>305</v>
      </c>
      <c r="D10969" t="s">
        <v>221</v>
      </c>
      <c r="E10969" t="s">
        <v>222</v>
      </c>
      <c r="F10969">
        <v>4531.08</v>
      </c>
      <c r="G10969">
        <v>0.25999</v>
      </c>
      <c r="H10969">
        <v>0.25999</v>
      </c>
      <c r="I10969" t="s">
        <v>234</v>
      </c>
      <c r="J10969" s="10">
        <v>45525</v>
      </c>
    </row>
    <row r="10971" spans="1:10" x14ac:dyDescent="0.35">
      <c r="A10971" t="s">
        <v>233</v>
      </c>
      <c r="B10971">
        <v>4</v>
      </c>
      <c r="C10971" t="s">
        <v>305</v>
      </c>
      <c r="D10971" t="s">
        <v>224</v>
      </c>
      <c r="E10971" t="s">
        <v>222</v>
      </c>
      <c r="F10971">
        <v>3684.55</v>
      </c>
      <c r="G10971">
        <v>0.10557</v>
      </c>
      <c r="H10971">
        <v>0.10557</v>
      </c>
      <c r="I10971" t="s">
        <v>235</v>
      </c>
      <c r="J10971" s="10">
        <v>45647.633333333331</v>
      </c>
    </row>
    <row r="10973" spans="1:10" x14ac:dyDescent="0.35">
      <c r="A10973" t="s">
        <v>233</v>
      </c>
      <c r="B10973">
        <v>5</v>
      </c>
      <c r="C10973" t="s">
        <v>306</v>
      </c>
      <c r="D10973" t="s">
        <v>221</v>
      </c>
      <c r="E10973" t="s">
        <v>222</v>
      </c>
      <c r="F10973">
        <v>975.81</v>
      </c>
      <c r="G10973" s="12">
        <v>5.7099999999999998E-2</v>
      </c>
      <c r="H10973" s="12">
        <v>5.7099999999999998E-2</v>
      </c>
      <c r="I10973" t="s">
        <v>234</v>
      </c>
      <c r="J10973" s="10">
        <v>45525</v>
      </c>
    </row>
    <row r="10975" spans="1:10" x14ac:dyDescent="0.35">
      <c r="A10975" t="s">
        <v>233</v>
      </c>
      <c r="B10975">
        <v>6</v>
      </c>
      <c r="C10975" t="s">
        <v>306</v>
      </c>
      <c r="D10975" t="s">
        <v>224</v>
      </c>
      <c r="E10975" t="s">
        <v>222</v>
      </c>
      <c r="F10975">
        <v>0</v>
      </c>
      <c r="G10975">
        <v>0</v>
      </c>
      <c r="H10975">
        <v>0</v>
      </c>
      <c r="J10975" s="11">
        <v>0</v>
      </c>
    </row>
    <row r="10977" spans="1:10" x14ac:dyDescent="0.35">
      <c r="A10977" t="s">
        <v>233</v>
      </c>
      <c r="B10977">
        <v>7</v>
      </c>
      <c r="C10977" t="s">
        <v>307</v>
      </c>
      <c r="D10977" t="s">
        <v>221</v>
      </c>
      <c r="E10977" t="s">
        <v>222</v>
      </c>
      <c r="F10977">
        <v>3864.33</v>
      </c>
      <c r="G10977">
        <v>0.22620000000000001</v>
      </c>
      <c r="H10977">
        <v>0.22620000000000001</v>
      </c>
      <c r="I10977" t="s">
        <v>234</v>
      </c>
      <c r="J10977" s="10">
        <v>45525</v>
      </c>
    </row>
    <row r="10979" spans="1:10" x14ac:dyDescent="0.35">
      <c r="A10979" t="s">
        <v>233</v>
      </c>
      <c r="B10979">
        <v>8</v>
      </c>
      <c r="C10979" t="s">
        <v>307</v>
      </c>
      <c r="D10979" t="s">
        <v>224</v>
      </c>
      <c r="E10979" t="s">
        <v>222</v>
      </c>
      <c r="F10979">
        <v>2617.1</v>
      </c>
      <c r="G10979" s="12">
        <v>7.4999999999999997E-2</v>
      </c>
      <c r="H10979" s="12">
        <v>7.4999999999999997E-2</v>
      </c>
      <c r="I10979" t="s">
        <v>235</v>
      </c>
      <c r="J10979" s="10">
        <v>45647.637499999997</v>
      </c>
    </row>
    <row r="10981" spans="1:10" x14ac:dyDescent="0.35">
      <c r="A10981" t="s">
        <v>233</v>
      </c>
      <c r="B10981">
        <v>9</v>
      </c>
      <c r="C10981" t="s">
        <v>308</v>
      </c>
      <c r="D10981" t="s">
        <v>221</v>
      </c>
      <c r="E10981" t="s">
        <v>222</v>
      </c>
      <c r="F10981">
        <v>1251.1400000000001</v>
      </c>
      <c r="G10981" s="12">
        <v>7.2099999999999997E-2</v>
      </c>
      <c r="H10981" s="12">
        <v>7.2099999999999997E-2</v>
      </c>
      <c r="I10981" t="s">
        <v>234</v>
      </c>
      <c r="J10981" s="10">
        <v>45525</v>
      </c>
    </row>
    <row r="10983" spans="1:10" x14ac:dyDescent="0.35">
      <c r="A10983" t="s">
        <v>233</v>
      </c>
      <c r="B10983">
        <v>10</v>
      </c>
      <c r="C10983" t="s">
        <v>308</v>
      </c>
      <c r="D10983" t="s">
        <v>224</v>
      </c>
      <c r="E10983" t="s">
        <v>222</v>
      </c>
      <c r="F10983">
        <v>472.56</v>
      </c>
      <c r="G10983" s="12">
        <v>1.35E-2</v>
      </c>
      <c r="H10983" s="12">
        <v>1.35E-2</v>
      </c>
      <c r="I10983" t="s">
        <v>235</v>
      </c>
      <c r="J10983" s="10">
        <v>45647.916666666664</v>
      </c>
    </row>
    <row r="10985" spans="1:10" x14ac:dyDescent="0.35">
      <c r="A10985" t="s">
        <v>233</v>
      </c>
      <c r="B10985">
        <v>11</v>
      </c>
      <c r="C10985" t="s">
        <v>309</v>
      </c>
      <c r="D10985" t="s">
        <v>221</v>
      </c>
      <c r="E10985" t="s">
        <v>222</v>
      </c>
      <c r="F10985">
        <v>4572.1000000000004</v>
      </c>
      <c r="G10985">
        <v>0.26363999999999999</v>
      </c>
      <c r="H10985">
        <v>0.26363999999999999</v>
      </c>
      <c r="I10985" t="s">
        <v>234</v>
      </c>
      <c r="J10985" s="10">
        <v>45525</v>
      </c>
    </row>
    <row r="10987" spans="1:10" x14ac:dyDescent="0.35">
      <c r="A10987" t="s">
        <v>233</v>
      </c>
      <c r="B10987">
        <v>12</v>
      </c>
      <c r="C10987" t="s">
        <v>309</v>
      </c>
      <c r="D10987" t="s">
        <v>224</v>
      </c>
      <c r="E10987" t="s">
        <v>222</v>
      </c>
      <c r="F10987">
        <v>3676.69</v>
      </c>
      <c r="G10987">
        <v>0.10535</v>
      </c>
      <c r="H10987">
        <v>0.10535</v>
      </c>
      <c r="I10987" t="s">
        <v>235</v>
      </c>
      <c r="J10987" s="10">
        <v>45647.633333333331</v>
      </c>
    </row>
    <row r="10989" spans="1:10" x14ac:dyDescent="0.35">
      <c r="A10989" t="s">
        <v>233</v>
      </c>
      <c r="B10989">
        <v>13</v>
      </c>
      <c r="C10989" t="s">
        <v>310</v>
      </c>
      <c r="D10989" t="s">
        <v>221</v>
      </c>
      <c r="E10989" t="s">
        <v>222</v>
      </c>
      <c r="F10989">
        <v>1197.67</v>
      </c>
      <c r="G10989" s="12">
        <v>6.8699999999999997E-2</v>
      </c>
      <c r="H10989" s="12">
        <v>6.8699999999999997E-2</v>
      </c>
      <c r="I10989" t="s">
        <v>234</v>
      </c>
      <c r="J10989" s="10">
        <v>45525</v>
      </c>
    </row>
    <row r="10991" spans="1:10" x14ac:dyDescent="0.35">
      <c r="A10991" t="s">
        <v>233</v>
      </c>
      <c r="B10991">
        <v>14</v>
      </c>
      <c r="C10991" t="s">
        <v>310</v>
      </c>
      <c r="D10991" t="s">
        <v>224</v>
      </c>
      <c r="E10991" t="s">
        <v>222</v>
      </c>
      <c r="F10991">
        <v>251.75</v>
      </c>
      <c r="G10991" s="12">
        <v>7.2199999999999999E-3</v>
      </c>
      <c r="H10991" s="12">
        <v>7.2199999999999999E-3</v>
      </c>
      <c r="I10991" t="s">
        <v>235</v>
      </c>
      <c r="J10991" s="10">
        <v>45647.004166666666</v>
      </c>
    </row>
    <row r="10993" spans="1:10" x14ac:dyDescent="0.35">
      <c r="A10993" t="s">
        <v>233</v>
      </c>
      <c r="B10993">
        <v>15</v>
      </c>
      <c r="C10993" t="s">
        <v>311</v>
      </c>
      <c r="D10993" t="s">
        <v>221</v>
      </c>
      <c r="E10993" t="s">
        <v>222</v>
      </c>
      <c r="F10993">
        <v>7270.74</v>
      </c>
      <c r="G10993">
        <v>0.42653000000000002</v>
      </c>
      <c r="H10993">
        <v>0.42653000000000002</v>
      </c>
      <c r="I10993" t="s">
        <v>234</v>
      </c>
      <c r="J10993" s="10">
        <v>45525</v>
      </c>
    </row>
    <row r="10995" spans="1:10" x14ac:dyDescent="0.35">
      <c r="A10995" t="s">
        <v>233</v>
      </c>
      <c r="B10995">
        <v>16</v>
      </c>
      <c r="C10995" t="s">
        <v>311</v>
      </c>
      <c r="D10995" t="s">
        <v>224</v>
      </c>
      <c r="E10995" t="s">
        <v>222</v>
      </c>
      <c r="F10995">
        <v>3698.42</v>
      </c>
      <c r="G10995">
        <v>0.10596999999999999</v>
      </c>
      <c r="H10995">
        <v>0.10596999999999999</v>
      </c>
      <c r="I10995" t="s">
        <v>235</v>
      </c>
      <c r="J10995" s="10">
        <v>45647.633333333331</v>
      </c>
    </row>
    <row r="10997" spans="1:10" x14ac:dyDescent="0.35">
      <c r="A10997" t="s">
        <v>233</v>
      </c>
      <c r="B10997">
        <v>17</v>
      </c>
      <c r="C10997" t="s">
        <v>312</v>
      </c>
      <c r="D10997" t="s">
        <v>221</v>
      </c>
      <c r="E10997" t="s">
        <v>222</v>
      </c>
      <c r="F10997">
        <v>964.41</v>
      </c>
      <c r="G10997" s="12">
        <v>5.6500000000000002E-2</v>
      </c>
      <c r="H10997" s="12">
        <v>5.6500000000000002E-2</v>
      </c>
      <c r="I10997" t="s">
        <v>234</v>
      </c>
      <c r="J10997" s="10">
        <v>45525</v>
      </c>
    </row>
    <row r="10999" spans="1:10" x14ac:dyDescent="0.35">
      <c r="A10999" t="s">
        <v>233</v>
      </c>
      <c r="B10999">
        <v>18</v>
      </c>
      <c r="C10999" t="s">
        <v>312</v>
      </c>
      <c r="D10999" t="s">
        <v>224</v>
      </c>
      <c r="E10999" t="s">
        <v>222</v>
      </c>
      <c r="F10999">
        <v>0</v>
      </c>
      <c r="G10999">
        <v>0</v>
      </c>
      <c r="H10999">
        <v>0</v>
      </c>
      <c r="J10999" s="11">
        <v>0</v>
      </c>
    </row>
    <row r="11001" spans="1:10" x14ac:dyDescent="0.35">
      <c r="A11001" t="s">
        <v>233</v>
      </c>
      <c r="B11001">
        <v>19</v>
      </c>
      <c r="C11001" t="s">
        <v>313</v>
      </c>
      <c r="D11001" t="s">
        <v>221</v>
      </c>
      <c r="E11001" t="s">
        <v>222</v>
      </c>
      <c r="F11001">
        <v>6755.96</v>
      </c>
      <c r="G11001">
        <v>0.39633000000000002</v>
      </c>
      <c r="H11001">
        <v>0.39633000000000002</v>
      </c>
      <c r="I11001" t="s">
        <v>234</v>
      </c>
      <c r="J11001" s="10">
        <v>45525</v>
      </c>
    </row>
    <row r="11003" spans="1:10" x14ac:dyDescent="0.35">
      <c r="A11003" t="s">
        <v>233</v>
      </c>
      <c r="B11003">
        <v>20</v>
      </c>
      <c r="C11003" t="s">
        <v>313</v>
      </c>
      <c r="D11003" t="s">
        <v>224</v>
      </c>
      <c r="E11003" t="s">
        <v>222</v>
      </c>
      <c r="F11003">
        <v>2630.99</v>
      </c>
      <c r="G11003" s="12">
        <v>7.5399999999999995E-2</v>
      </c>
      <c r="H11003" s="12">
        <v>7.5399999999999995E-2</v>
      </c>
      <c r="I11003" t="s">
        <v>235</v>
      </c>
      <c r="J11003" s="10">
        <v>45647.637499999997</v>
      </c>
    </row>
    <row r="11005" spans="1:10" x14ac:dyDescent="0.35">
      <c r="A11005" t="s">
        <v>233</v>
      </c>
      <c r="B11005">
        <v>21</v>
      </c>
      <c r="C11005" t="s">
        <v>314</v>
      </c>
      <c r="D11005" t="s">
        <v>221</v>
      </c>
      <c r="E11005" t="s">
        <v>222</v>
      </c>
      <c r="F11005">
        <v>1240.69</v>
      </c>
      <c r="G11005" s="12">
        <v>7.1400000000000005E-2</v>
      </c>
      <c r="H11005" s="12">
        <v>7.1400000000000005E-2</v>
      </c>
      <c r="I11005" t="s">
        <v>234</v>
      </c>
      <c r="J11005" s="10">
        <v>45525</v>
      </c>
    </row>
    <row r="11007" spans="1:10" x14ac:dyDescent="0.35">
      <c r="A11007" t="s">
        <v>233</v>
      </c>
      <c r="B11007">
        <v>22</v>
      </c>
      <c r="C11007" t="s">
        <v>314</v>
      </c>
      <c r="D11007" t="s">
        <v>224</v>
      </c>
      <c r="E11007" t="s">
        <v>222</v>
      </c>
      <c r="F11007">
        <v>479.07</v>
      </c>
      <c r="G11007" s="12">
        <v>1.37E-2</v>
      </c>
      <c r="H11007" s="12">
        <v>1.37E-2</v>
      </c>
      <c r="I11007" t="s">
        <v>235</v>
      </c>
      <c r="J11007" s="10">
        <v>45647.916666666664</v>
      </c>
    </row>
    <row r="11009" spans="1:10" x14ac:dyDescent="0.35">
      <c r="A11009" t="s">
        <v>233</v>
      </c>
      <c r="B11009">
        <v>23</v>
      </c>
      <c r="C11009" t="s">
        <v>315</v>
      </c>
      <c r="D11009" t="s">
        <v>221</v>
      </c>
      <c r="E11009" t="s">
        <v>222</v>
      </c>
      <c r="F11009">
        <v>7268.42</v>
      </c>
      <c r="G11009">
        <v>0.42638999999999999</v>
      </c>
      <c r="H11009">
        <v>0.42638999999999999</v>
      </c>
      <c r="I11009" t="s">
        <v>234</v>
      </c>
      <c r="J11009" s="10">
        <v>45525</v>
      </c>
    </row>
    <row r="11011" spans="1:10" x14ac:dyDescent="0.35">
      <c r="A11011" t="s">
        <v>233</v>
      </c>
      <c r="B11011">
        <v>24</v>
      </c>
      <c r="C11011" t="s">
        <v>315</v>
      </c>
      <c r="D11011" t="s">
        <v>224</v>
      </c>
      <c r="E11011" t="s">
        <v>222</v>
      </c>
      <c r="F11011">
        <v>3687.9</v>
      </c>
      <c r="G11011">
        <v>0.10567</v>
      </c>
      <c r="H11011">
        <v>0.10567</v>
      </c>
      <c r="I11011" t="s">
        <v>235</v>
      </c>
      <c r="J11011" s="10">
        <v>45647.633333333331</v>
      </c>
    </row>
    <row r="11013" spans="1:10" x14ac:dyDescent="0.35">
      <c r="A11013" t="s">
        <v>233</v>
      </c>
      <c r="B11013">
        <v>25</v>
      </c>
      <c r="C11013" t="s">
        <v>316</v>
      </c>
      <c r="D11013" t="s">
        <v>221</v>
      </c>
      <c r="E11013" t="s">
        <v>222</v>
      </c>
      <c r="F11013">
        <v>1197.43</v>
      </c>
      <c r="G11013" s="12">
        <v>6.8699999999999997E-2</v>
      </c>
      <c r="H11013" s="12">
        <v>6.8699999999999997E-2</v>
      </c>
      <c r="I11013" t="s">
        <v>234</v>
      </c>
      <c r="J11013" s="10">
        <v>45525</v>
      </c>
    </row>
    <row r="11015" spans="1:10" x14ac:dyDescent="0.35">
      <c r="A11015" t="s">
        <v>233</v>
      </c>
      <c r="B11015">
        <v>26</v>
      </c>
      <c r="C11015" t="s">
        <v>316</v>
      </c>
      <c r="D11015" t="s">
        <v>224</v>
      </c>
      <c r="E11015" t="s">
        <v>222</v>
      </c>
      <c r="F11015">
        <v>258.07</v>
      </c>
      <c r="G11015" s="12">
        <v>7.4000000000000003E-3</v>
      </c>
      <c r="H11015" s="12">
        <v>7.4000000000000003E-3</v>
      </c>
      <c r="I11015" t="s">
        <v>235</v>
      </c>
      <c r="J11015" s="10">
        <v>45647.004166666666</v>
      </c>
    </row>
    <row r="11017" spans="1:10" x14ac:dyDescent="0.35">
      <c r="A11017" t="s">
        <v>233</v>
      </c>
      <c r="B11017">
        <v>27</v>
      </c>
      <c r="C11017" t="s">
        <v>317</v>
      </c>
      <c r="D11017" t="s">
        <v>221</v>
      </c>
      <c r="E11017" t="s">
        <v>222</v>
      </c>
      <c r="F11017">
        <v>7278.03</v>
      </c>
      <c r="G11017">
        <v>0.42675999999999997</v>
      </c>
      <c r="H11017">
        <v>0.42675999999999997</v>
      </c>
      <c r="I11017" t="s">
        <v>234</v>
      </c>
      <c r="J11017" s="10">
        <v>45525</v>
      </c>
    </row>
    <row r="11019" spans="1:10" x14ac:dyDescent="0.35">
      <c r="A11019" t="s">
        <v>233</v>
      </c>
      <c r="B11019">
        <v>28</v>
      </c>
      <c r="C11019" t="s">
        <v>317</v>
      </c>
      <c r="D11019" t="s">
        <v>224</v>
      </c>
      <c r="E11019" t="s">
        <v>222</v>
      </c>
      <c r="F11019">
        <v>3696.66</v>
      </c>
      <c r="G11019">
        <v>0.10592</v>
      </c>
      <c r="H11019">
        <v>0.10592</v>
      </c>
      <c r="I11019" t="s">
        <v>235</v>
      </c>
      <c r="J11019" s="10">
        <v>45647.633333333331</v>
      </c>
    </row>
    <row r="11021" spans="1:10" x14ac:dyDescent="0.35">
      <c r="A11021" t="s">
        <v>233</v>
      </c>
      <c r="B11021">
        <v>29</v>
      </c>
      <c r="C11021" t="s">
        <v>318</v>
      </c>
      <c r="D11021" t="s">
        <v>221</v>
      </c>
      <c r="E11021" t="s">
        <v>222</v>
      </c>
      <c r="F11021">
        <v>963.89</v>
      </c>
      <c r="G11021" s="12">
        <v>5.6399999999999999E-2</v>
      </c>
      <c r="H11021" s="12">
        <v>5.6399999999999999E-2</v>
      </c>
      <c r="I11021" t="s">
        <v>234</v>
      </c>
      <c r="J11021" s="10">
        <v>45525</v>
      </c>
    </row>
    <row r="11023" spans="1:10" x14ac:dyDescent="0.35">
      <c r="A11023" t="s">
        <v>233</v>
      </c>
      <c r="B11023">
        <v>30</v>
      </c>
      <c r="C11023" t="s">
        <v>318</v>
      </c>
      <c r="D11023" t="s">
        <v>224</v>
      </c>
      <c r="E11023" t="s">
        <v>222</v>
      </c>
      <c r="F11023">
        <v>0</v>
      </c>
      <c r="G11023">
        <v>0</v>
      </c>
      <c r="H11023">
        <v>0</v>
      </c>
      <c r="J11023" s="11">
        <v>0</v>
      </c>
    </row>
    <row r="11025" spans="1:10" x14ac:dyDescent="0.35">
      <c r="A11025" t="s">
        <v>233</v>
      </c>
      <c r="B11025">
        <v>31</v>
      </c>
      <c r="C11025" t="s">
        <v>319</v>
      </c>
      <c r="D11025" t="s">
        <v>221</v>
      </c>
      <c r="E11025" t="s">
        <v>222</v>
      </c>
      <c r="F11025">
        <v>3728.62</v>
      </c>
      <c r="G11025">
        <v>0.21826000000000001</v>
      </c>
      <c r="H11025">
        <v>0.21826000000000001</v>
      </c>
      <c r="I11025" t="s">
        <v>234</v>
      </c>
      <c r="J11025" s="10">
        <v>45525</v>
      </c>
    </row>
    <row r="11027" spans="1:10" x14ac:dyDescent="0.35">
      <c r="A11027" t="s">
        <v>233</v>
      </c>
      <c r="B11027">
        <v>32</v>
      </c>
      <c r="C11027" t="s">
        <v>319</v>
      </c>
      <c r="D11027" t="s">
        <v>224</v>
      </c>
      <c r="E11027" t="s">
        <v>222</v>
      </c>
      <c r="F11027">
        <v>2617.12</v>
      </c>
      <c r="G11027" s="12">
        <v>7.4999999999999997E-2</v>
      </c>
      <c r="H11027" s="12">
        <v>7.4999999999999997E-2</v>
      </c>
      <c r="I11027" t="s">
        <v>235</v>
      </c>
      <c r="J11027" s="10">
        <v>45647.637499999997</v>
      </c>
    </row>
    <row r="11029" spans="1:10" x14ac:dyDescent="0.35">
      <c r="A11029" t="s">
        <v>233</v>
      </c>
      <c r="B11029">
        <v>33</v>
      </c>
      <c r="C11029" t="s">
        <v>320</v>
      </c>
      <c r="D11029" t="s">
        <v>221</v>
      </c>
      <c r="E11029" t="s">
        <v>222</v>
      </c>
      <c r="F11029">
        <v>1246.77</v>
      </c>
      <c r="G11029" s="12">
        <v>7.1800000000000003E-2</v>
      </c>
      <c r="H11029" s="12">
        <v>7.1800000000000003E-2</v>
      </c>
      <c r="I11029" t="s">
        <v>234</v>
      </c>
      <c r="J11029" s="10">
        <v>45525</v>
      </c>
    </row>
    <row r="11031" spans="1:10" x14ac:dyDescent="0.35">
      <c r="A11031" t="s">
        <v>233</v>
      </c>
      <c r="B11031">
        <v>34</v>
      </c>
      <c r="C11031" t="s">
        <v>320</v>
      </c>
      <c r="D11031" t="s">
        <v>224</v>
      </c>
      <c r="E11031" t="s">
        <v>222</v>
      </c>
      <c r="F11031">
        <v>461.89</v>
      </c>
      <c r="G11031" s="12">
        <v>1.32E-2</v>
      </c>
      <c r="H11031" s="12">
        <v>1.32E-2</v>
      </c>
      <c r="I11031" t="s">
        <v>235</v>
      </c>
      <c r="J11031" s="10">
        <v>45647.916666666664</v>
      </c>
    </row>
    <row r="11033" spans="1:10" x14ac:dyDescent="0.35">
      <c r="A11033" t="s">
        <v>233</v>
      </c>
      <c r="B11033">
        <v>35</v>
      </c>
      <c r="C11033" t="s">
        <v>321</v>
      </c>
      <c r="D11033" t="s">
        <v>221</v>
      </c>
      <c r="E11033" t="s">
        <v>222</v>
      </c>
      <c r="F11033">
        <v>4535.2700000000004</v>
      </c>
      <c r="G11033">
        <v>0.26145000000000002</v>
      </c>
      <c r="H11033">
        <v>0.26145000000000002</v>
      </c>
      <c r="I11033" t="s">
        <v>234</v>
      </c>
      <c r="J11033" s="10">
        <v>45525</v>
      </c>
    </row>
    <row r="11035" spans="1:10" x14ac:dyDescent="0.35">
      <c r="A11035" t="s">
        <v>233</v>
      </c>
      <c r="B11035">
        <v>36</v>
      </c>
      <c r="C11035" t="s">
        <v>321</v>
      </c>
      <c r="D11035" t="s">
        <v>224</v>
      </c>
      <c r="E11035" t="s">
        <v>222</v>
      </c>
      <c r="F11035">
        <v>3663.54</v>
      </c>
      <c r="G11035">
        <v>0.10496999999999999</v>
      </c>
      <c r="H11035">
        <v>0.10496999999999999</v>
      </c>
      <c r="I11035" t="s">
        <v>235</v>
      </c>
      <c r="J11035" s="10">
        <v>45647.633333333331</v>
      </c>
    </row>
    <row r="11037" spans="1:10" x14ac:dyDescent="0.35">
      <c r="A11037" t="s">
        <v>233</v>
      </c>
      <c r="B11037">
        <v>37</v>
      </c>
      <c r="C11037" t="s">
        <v>322</v>
      </c>
      <c r="D11037" t="s">
        <v>221</v>
      </c>
      <c r="E11037" t="s">
        <v>222</v>
      </c>
      <c r="F11037">
        <v>1246.8499999999999</v>
      </c>
      <c r="G11037" s="12">
        <v>7.1800000000000003E-2</v>
      </c>
      <c r="H11037" s="12">
        <v>7.1800000000000003E-2</v>
      </c>
      <c r="I11037" t="s">
        <v>234</v>
      </c>
      <c r="J11037" s="10">
        <v>45525</v>
      </c>
    </row>
    <row r="11039" spans="1:10" x14ac:dyDescent="0.35">
      <c r="A11039" t="s">
        <v>233</v>
      </c>
      <c r="B11039">
        <v>38</v>
      </c>
      <c r="C11039" t="s">
        <v>322</v>
      </c>
      <c r="D11039" t="s">
        <v>224</v>
      </c>
      <c r="E11039" t="s">
        <v>222</v>
      </c>
      <c r="F11039">
        <v>468.42</v>
      </c>
      <c r="G11039" s="12">
        <v>1.34E-2</v>
      </c>
      <c r="H11039" s="12">
        <v>1.34E-2</v>
      </c>
      <c r="I11039" t="s">
        <v>235</v>
      </c>
      <c r="J11039" s="10">
        <v>45647.916666666664</v>
      </c>
    </row>
    <row r="11041" spans="1:10" x14ac:dyDescent="0.35">
      <c r="A11041" t="s">
        <v>233</v>
      </c>
      <c r="B11041">
        <v>39</v>
      </c>
      <c r="C11041" t="s">
        <v>323</v>
      </c>
      <c r="D11041" t="s">
        <v>221</v>
      </c>
      <c r="E11041" t="s">
        <v>222</v>
      </c>
      <c r="F11041">
        <v>4536.45</v>
      </c>
      <c r="G11041">
        <v>0.26151000000000002</v>
      </c>
      <c r="H11041">
        <v>0.26151000000000002</v>
      </c>
      <c r="I11041" t="s">
        <v>234</v>
      </c>
      <c r="J11041" s="10">
        <v>45525</v>
      </c>
    </row>
    <row r="11043" spans="1:10" x14ac:dyDescent="0.35">
      <c r="A11043" t="s">
        <v>233</v>
      </c>
      <c r="B11043">
        <v>40</v>
      </c>
      <c r="C11043" t="s">
        <v>323</v>
      </c>
      <c r="D11043" t="s">
        <v>224</v>
      </c>
      <c r="E11043" t="s">
        <v>222</v>
      </c>
      <c r="F11043">
        <v>3679.22</v>
      </c>
      <c r="G11043">
        <v>0.10542</v>
      </c>
      <c r="H11043">
        <v>0.10542</v>
      </c>
      <c r="I11043" t="s">
        <v>235</v>
      </c>
      <c r="J11043" s="10">
        <v>45647.633333333331</v>
      </c>
    </row>
    <row r="11045" spans="1:10" x14ac:dyDescent="0.35">
      <c r="A11045" t="s">
        <v>233</v>
      </c>
      <c r="B11045">
        <v>41</v>
      </c>
      <c r="C11045" t="s">
        <v>324</v>
      </c>
      <c r="D11045" t="s">
        <v>221</v>
      </c>
      <c r="E11045" t="s">
        <v>222</v>
      </c>
      <c r="F11045">
        <v>963.68</v>
      </c>
      <c r="G11045" s="12">
        <v>5.6399999999999999E-2</v>
      </c>
      <c r="H11045" s="12">
        <v>5.6399999999999999E-2</v>
      </c>
      <c r="I11045" t="s">
        <v>234</v>
      </c>
      <c r="J11045" s="10">
        <v>45525</v>
      </c>
    </row>
    <row r="11047" spans="1:10" x14ac:dyDescent="0.35">
      <c r="A11047" t="s">
        <v>233</v>
      </c>
      <c r="B11047">
        <v>42</v>
      </c>
      <c r="C11047" t="s">
        <v>324</v>
      </c>
      <c r="D11047" t="s">
        <v>224</v>
      </c>
      <c r="E11047" t="s">
        <v>222</v>
      </c>
      <c r="F11047">
        <v>0</v>
      </c>
      <c r="G11047">
        <v>0</v>
      </c>
      <c r="H11047">
        <v>0</v>
      </c>
      <c r="J11047" s="11">
        <v>0</v>
      </c>
    </row>
    <row r="11049" spans="1:10" x14ac:dyDescent="0.35">
      <c r="A11049" t="s">
        <v>233</v>
      </c>
      <c r="B11049">
        <v>43</v>
      </c>
      <c r="C11049" t="s">
        <v>325</v>
      </c>
      <c r="D11049" t="s">
        <v>221</v>
      </c>
      <c r="E11049" t="s">
        <v>222</v>
      </c>
      <c r="F11049">
        <v>3728.96</v>
      </c>
      <c r="G11049">
        <v>0.21828</v>
      </c>
      <c r="H11049">
        <v>0.21828</v>
      </c>
      <c r="I11049" t="s">
        <v>234</v>
      </c>
      <c r="J11049" s="10">
        <v>45525</v>
      </c>
    </row>
    <row r="11051" spans="1:10" x14ac:dyDescent="0.35">
      <c r="A11051" t="s">
        <v>233</v>
      </c>
      <c r="B11051">
        <v>44</v>
      </c>
      <c r="C11051" t="s">
        <v>325</v>
      </c>
      <c r="D11051" t="s">
        <v>224</v>
      </c>
      <c r="E11051" t="s">
        <v>222</v>
      </c>
      <c r="F11051">
        <v>2631.13</v>
      </c>
      <c r="G11051" s="12">
        <v>7.5399999999999995E-2</v>
      </c>
      <c r="H11051" s="12">
        <v>7.5399999999999995E-2</v>
      </c>
      <c r="I11051" t="s">
        <v>235</v>
      </c>
      <c r="J11051" s="10">
        <v>45647.637499999997</v>
      </c>
    </row>
    <row r="11053" spans="1:10" x14ac:dyDescent="0.35">
      <c r="A11053" t="s">
        <v>233</v>
      </c>
      <c r="B11053">
        <v>45</v>
      </c>
      <c r="C11053" t="s">
        <v>326</v>
      </c>
      <c r="D11053" t="s">
        <v>221</v>
      </c>
      <c r="E11053" t="s">
        <v>222</v>
      </c>
      <c r="F11053">
        <v>1196.9000000000001</v>
      </c>
      <c r="G11053" s="12">
        <v>6.8699999999999997E-2</v>
      </c>
      <c r="H11053" s="12">
        <v>6.8699999999999997E-2</v>
      </c>
      <c r="I11053" t="s">
        <v>234</v>
      </c>
      <c r="J11053" s="10">
        <v>45525</v>
      </c>
    </row>
    <row r="11055" spans="1:10" x14ac:dyDescent="0.35">
      <c r="A11055" t="s">
        <v>233</v>
      </c>
      <c r="B11055">
        <v>46</v>
      </c>
      <c r="C11055" t="s">
        <v>326</v>
      </c>
      <c r="D11055" t="s">
        <v>224</v>
      </c>
      <c r="E11055" t="s">
        <v>222</v>
      </c>
      <c r="F11055">
        <v>274.08999999999997</v>
      </c>
      <c r="G11055" s="12">
        <v>7.8499999999999993E-3</v>
      </c>
      <c r="H11055" s="12">
        <v>7.8499999999999993E-3</v>
      </c>
      <c r="I11055" t="s">
        <v>235</v>
      </c>
      <c r="J11055" s="10">
        <v>45647.004166666666</v>
      </c>
    </row>
    <row r="11057" spans="1:10" x14ac:dyDescent="0.35">
      <c r="A11057" t="s">
        <v>233</v>
      </c>
      <c r="B11057">
        <v>47</v>
      </c>
      <c r="C11057" t="s">
        <v>327</v>
      </c>
      <c r="D11057" t="s">
        <v>221</v>
      </c>
      <c r="E11057" t="s">
        <v>222</v>
      </c>
      <c r="F11057">
        <v>7292.01</v>
      </c>
      <c r="G11057">
        <v>0.42758000000000002</v>
      </c>
      <c r="H11057">
        <v>0.42758000000000002</v>
      </c>
      <c r="I11057" t="s">
        <v>234</v>
      </c>
      <c r="J11057" s="10">
        <v>45525</v>
      </c>
    </row>
    <row r="11059" spans="1:10" x14ac:dyDescent="0.35">
      <c r="A11059" t="s">
        <v>233</v>
      </c>
      <c r="B11059">
        <v>48</v>
      </c>
      <c r="C11059" t="s">
        <v>327</v>
      </c>
      <c r="D11059" t="s">
        <v>224</v>
      </c>
      <c r="E11059" t="s">
        <v>222</v>
      </c>
      <c r="F11059">
        <v>3710.51</v>
      </c>
      <c r="G11059">
        <v>0.10631</v>
      </c>
      <c r="H11059">
        <v>0.10631</v>
      </c>
      <c r="I11059" t="s">
        <v>235</v>
      </c>
      <c r="J11059" s="10">
        <v>45647.633333333331</v>
      </c>
    </row>
    <row r="11061" spans="1:10" x14ac:dyDescent="0.35">
      <c r="A11061" t="s">
        <v>236</v>
      </c>
      <c r="B11061">
        <v>1</v>
      </c>
      <c r="C11061" t="s">
        <v>304</v>
      </c>
      <c r="D11061" t="s">
        <v>221</v>
      </c>
      <c r="E11061" t="s">
        <v>222</v>
      </c>
      <c r="F11061">
        <v>707.96</v>
      </c>
      <c r="G11061" s="12">
        <v>4.7399999999999998E-2</v>
      </c>
      <c r="H11061" s="12">
        <v>4.7399999999999998E-2</v>
      </c>
      <c r="I11061" t="s">
        <v>237</v>
      </c>
      <c r="J11061" s="10">
        <v>45525</v>
      </c>
    </row>
    <row r="11063" spans="1:10" x14ac:dyDescent="0.35">
      <c r="A11063" t="s">
        <v>236</v>
      </c>
      <c r="B11063">
        <v>2</v>
      </c>
      <c r="C11063" t="s">
        <v>304</v>
      </c>
      <c r="D11063" t="s">
        <v>224</v>
      </c>
      <c r="E11063" t="s">
        <v>222</v>
      </c>
      <c r="F11063">
        <v>2575.92</v>
      </c>
      <c r="G11063" s="12">
        <v>7.1599999999999997E-2</v>
      </c>
      <c r="H11063" s="12">
        <v>7.1599999999999997E-2</v>
      </c>
      <c r="I11063" t="s">
        <v>238</v>
      </c>
      <c r="J11063" s="10">
        <v>45647.208333333336</v>
      </c>
    </row>
    <row r="11065" spans="1:10" x14ac:dyDescent="0.35">
      <c r="A11065" t="s">
        <v>236</v>
      </c>
      <c r="B11065">
        <v>3</v>
      </c>
      <c r="C11065" t="s">
        <v>305</v>
      </c>
      <c r="D11065" t="s">
        <v>221</v>
      </c>
      <c r="E11065" t="s">
        <v>222</v>
      </c>
      <c r="F11065">
        <v>3801.71</v>
      </c>
      <c r="G11065">
        <v>0.25469000000000003</v>
      </c>
      <c r="H11065">
        <v>0.25469000000000003</v>
      </c>
      <c r="I11065" t="s">
        <v>237</v>
      </c>
      <c r="J11065" s="10">
        <v>45525</v>
      </c>
    </row>
    <row r="11067" spans="1:10" x14ac:dyDescent="0.35">
      <c r="A11067" t="s">
        <v>236</v>
      </c>
      <c r="B11067">
        <v>4</v>
      </c>
      <c r="C11067" t="s">
        <v>305</v>
      </c>
      <c r="D11067" t="s">
        <v>224</v>
      </c>
      <c r="E11067" t="s">
        <v>222</v>
      </c>
      <c r="F11067">
        <v>4738.24</v>
      </c>
      <c r="G11067">
        <v>0.13161999999999999</v>
      </c>
      <c r="H11067">
        <v>0.13161999999999999</v>
      </c>
      <c r="I11067" t="s">
        <v>238</v>
      </c>
      <c r="J11067" s="10">
        <v>45647.05</v>
      </c>
    </row>
    <row r="11069" spans="1:10" x14ac:dyDescent="0.35">
      <c r="A11069" t="s">
        <v>236</v>
      </c>
      <c r="B11069">
        <v>5</v>
      </c>
      <c r="C11069" t="s">
        <v>306</v>
      </c>
      <c r="D11069" t="s">
        <v>221</v>
      </c>
      <c r="E11069" t="s">
        <v>222</v>
      </c>
      <c r="F11069">
        <v>523.38</v>
      </c>
      <c r="G11069" s="12">
        <v>3.5099999999999999E-2</v>
      </c>
      <c r="H11069" s="12">
        <v>3.5099999999999999E-2</v>
      </c>
      <c r="I11069" t="s">
        <v>237</v>
      </c>
      <c r="J11069" s="10">
        <v>45525</v>
      </c>
    </row>
    <row r="11071" spans="1:10" x14ac:dyDescent="0.35">
      <c r="A11071" t="s">
        <v>236</v>
      </c>
      <c r="B11071">
        <v>6</v>
      </c>
      <c r="C11071" t="s">
        <v>306</v>
      </c>
      <c r="D11071" t="s">
        <v>224</v>
      </c>
      <c r="E11071" t="s">
        <v>222</v>
      </c>
      <c r="F11071">
        <v>1608.95</v>
      </c>
      <c r="G11071" s="12">
        <v>4.4699999999999997E-2</v>
      </c>
      <c r="H11071" s="12">
        <v>4.4699999999999997E-2</v>
      </c>
      <c r="I11071" t="s">
        <v>238</v>
      </c>
      <c r="J11071" s="10">
        <v>45647.208333333336</v>
      </c>
    </row>
    <row r="11073" spans="1:10" x14ac:dyDescent="0.35">
      <c r="A11073" t="s">
        <v>236</v>
      </c>
      <c r="B11073">
        <v>7</v>
      </c>
      <c r="C11073" t="s">
        <v>307</v>
      </c>
      <c r="D11073" t="s">
        <v>221</v>
      </c>
      <c r="E11073" t="s">
        <v>222</v>
      </c>
      <c r="F11073">
        <v>3106.07</v>
      </c>
      <c r="G11073">
        <v>0.20809</v>
      </c>
      <c r="H11073">
        <v>0.20809</v>
      </c>
      <c r="I11073" t="s">
        <v>237</v>
      </c>
      <c r="J11073" s="10">
        <v>45525</v>
      </c>
    </row>
    <row r="11075" spans="1:10" x14ac:dyDescent="0.35">
      <c r="A11075" t="s">
        <v>236</v>
      </c>
      <c r="B11075">
        <v>8</v>
      </c>
      <c r="C11075" t="s">
        <v>307</v>
      </c>
      <c r="D11075" t="s">
        <v>224</v>
      </c>
      <c r="E11075" t="s">
        <v>222</v>
      </c>
      <c r="F11075">
        <v>3525.27</v>
      </c>
      <c r="G11075" s="12">
        <v>9.7900000000000001E-2</v>
      </c>
      <c r="H11075" s="12">
        <v>9.7900000000000001E-2</v>
      </c>
      <c r="I11075" t="s">
        <v>238</v>
      </c>
      <c r="J11075" s="10">
        <v>45647.05</v>
      </c>
    </row>
    <row r="11077" spans="1:10" x14ac:dyDescent="0.35">
      <c r="A11077" t="s">
        <v>236</v>
      </c>
      <c r="B11077">
        <v>9</v>
      </c>
      <c r="C11077" t="s">
        <v>308</v>
      </c>
      <c r="D11077" t="s">
        <v>221</v>
      </c>
      <c r="E11077" t="s">
        <v>222</v>
      </c>
      <c r="F11077">
        <v>751.71</v>
      </c>
      <c r="G11077" s="12">
        <v>5.04E-2</v>
      </c>
      <c r="H11077" s="12">
        <v>5.04E-2</v>
      </c>
      <c r="I11077" t="s">
        <v>237</v>
      </c>
      <c r="J11077" s="10">
        <v>45525</v>
      </c>
    </row>
    <row r="11079" spans="1:10" x14ac:dyDescent="0.35">
      <c r="A11079" t="s">
        <v>236</v>
      </c>
      <c r="B11079">
        <v>10</v>
      </c>
      <c r="C11079" t="s">
        <v>308</v>
      </c>
      <c r="D11079" t="s">
        <v>224</v>
      </c>
      <c r="E11079" t="s">
        <v>222</v>
      </c>
      <c r="F11079">
        <v>2663.48</v>
      </c>
      <c r="G11079" s="12">
        <v>7.3999999999999996E-2</v>
      </c>
      <c r="H11079" s="12">
        <v>7.3999999999999996E-2</v>
      </c>
      <c r="I11079" t="s">
        <v>238</v>
      </c>
      <c r="J11079" s="10">
        <v>45647.208333333336</v>
      </c>
    </row>
    <row r="11081" spans="1:10" x14ac:dyDescent="0.35">
      <c r="A11081" t="s">
        <v>236</v>
      </c>
      <c r="B11081">
        <v>11</v>
      </c>
      <c r="C11081" t="s">
        <v>309</v>
      </c>
      <c r="D11081" t="s">
        <v>221</v>
      </c>
      <c r="E11081" t="s">
        <v>222</v>
      </c>
      <c r="F11081">
        <v>3779.26</v>
      </c>
      <c r="G11081">
        <v>0.25319000000000003</v>
      </c>
      <c r="H11081">
        <v>0.25319000000000003</v>
      </c>
      <c r="I11081" t="s">
        <v>237</v>
      </c>
      <c r="J11081" s="10">
        <v>45525</v>
      </c>
    </row>
    <row r="11083" spans="1:10" x14ac:dyDescent="0.35">
      <c r="A11083" t="s">
        <v>236</v>
      </c>
      <c r="B11083">
        <v>12</v>
      </c>
      <c r="C11083" t="s">
        <v>309</v>
      </c>
      <c r="D11083" t="s">
        <v>224</v>
      </c>
      <c r="E11083" t="s">
        <v>222</v>
      </c>
      <c r="F11083">
        <v>4810.8500000000004</v>
      </c>
      <c r="G11083">
        <v>0.13364000000000001</v>
      </c>
      <c r="H11083">
        <v>0.13364000000000001</v>
      </c>
      <c r="I11083" t="s">
        <v>238</v>
      </c>
      <c r="J11083" s="10">
        <v>45647.05</v>
      </c>
    </row>
    <row r="11085" spans="1:10" x14ac:dyDescent="0.35">
      <c r="A11085" t="s">
        <v>236</v>
      </c>
      <c r="B11085">
        <v>13</v>
      </c>
      <c r="C11085" t="s">
        <v>310</v>
      </c>
      <c r="D11085" t="s">
        <v>221</v>
      </c>
      <c r="E11085" t="s">
        <v>222</v>
      </c>
      <c r="F11085">
        <v>690.9</v>
      </c>
      <c r="G11085" s="12">
        <v>4.6300000000000001E-2</v>
      </c>
      <c r="H11085" s="12">
        <v>4.6300000000000001E-2</v>
      </c>
      <c r="I11085" t="s">
        <v>237</v>
      </c>
      <c r="J11085" s="10">
        <v>45525</v>
      </c>
    </row>
    <row r="11087" spans="1:10" x14ac:dyDescent="0.35">
      <c r="A11087" t="s">
        <v>236</v>
      </c>
      <c r="B11087">
        <v>14</v>
      </c>
      <c r="C11087" t="s">
        <v>310</v>
      </c>
      <c r="D11087" t="s">
        <v>224</v>
      </c>
      <c r="E11087" t="s">
        <v>222</v>
      </c>
      <c r="F11087">
        <v>2589.25</v>
      </c>
      <c r="G11087" s="12">
        <v>7.1900000000000006E-2</v>
      </c>
      <c r="H11087" s="12">
        <v>7.1900000000000006E-2</v>
      </c>
      <c r="I11087" t="s">
        <v>238</v>
      </c>
      <c r="J11087" s="10">
        <v>45647.208333333336</v>
      </c>
    </row>
    <row r="11089" spans="1:10" x14ac:dyDescent="0.35">
      <c r="A11089" t="s">
        <v>236</v>
      </c>
      <c r="B11089">
        <v>15</v>
      </c>
      <c r="C11089" t="s">
        <v>311</v>
      </c>
      <c r="D11089" t="s">
        <v>221</v>
      </c>
      <c r="E11089" t="s">
        <v>222</v>
      </c>
      <c r="F11089">
        <v>7141.09</v>
      </c>
      <c r="G11089">
        <v>0.47842000000000001</v>
      </c>
      <c r="H11089">
        <v>0.47842000000000001</v>
      </c>
      <c r="I11089" t="s">
        <v>237</v>
      </c>
      <c r="J11089" s="10">
        <v>45525</v>
      </c>
    </row>
    <row r="11091" spans="1:10" x14ac:dyDescent="0.35">
      <c r="A11091" t="s">
        <v>236</v>
      </c>
      <c r="B11091">
        <v>16</v>
      </c>
      <c r="C11091" t="s">
        <v>311</v>
      </c>
      <c r="D11091" t="s">
        <v>224</v>
      </c>
      <c r="E11091" t="s">
        <v>222</v>
      </c>
      <c r="F11091">
        <v>4748.88</v>
      </c>
      <c r="G11091">
        <v>0.13192000000000001</v>
      </c>
      <c r="H11091">
        <v>0.13192000000000001</v>
      </c>
      <c r="I11091" t="s">
        <v>238</v>
      </c>
      <c r="J11091" s="10">
        <v>45647.05</v>
      </c>
    </row>
    <row r="11093" spans="1:10" x14ac:dyDescent="0.35">
      <c r="A11093" t="s">
        <v>236</v>
      </c>
      <c r="B11093">
        <v>17</v>
      </c>
      <c r="C11093" t="s">
        <v>312</v>
      </c>
      <c r="D11093" t="s">
        <v>221</v>
      </c>
      <c r="E11093" t="s">
        <v>222</v>
      </c>
      <c r="F11093">
        <v>507.86</v>
      </c>
      <c r="G11093" s="12">
        <v>3.4000000000000002E-2</v>
      </c>
      <c r="H11093" s="12">
        <v>3.4000000000000002E-2</v>
      </c>
      <c r="I11093" t="s">
        <v>237</v>
      </c>
      <c r="J11093" s="10">
        <v>45525</v>
      </c>
    </row>
    <row r="11095" spans="1:10" x14ac:dyDescent="0.35">
      <c r="A11095" t="s">
        <v>236</v>
      </c>
      <c r="B11095">
        <v>18</v>
      </c>
      <c r="C11095" t="s">
        <v>312</v>
      </c>
      <c r="D11095" t="s">
        <v>224</v>
      </c>
      <c r="E11095" t="s">
        <v>222</v>
      </c>
      <c r="F11095">
        <v>1621.84</v>
      </c>
      <c r="G11095" s="12">
        <v>4.5100000000000001E-2</v>
      </c>
      <c r="H11095" s="12">
        <v>4.5100000000000001E-2</v>
      </c>
      <c r="I11095" t="s">
        <v>238</v>
      </c>
      <c r="J11095" s="10">
        <v>45647.208333333336</v>
      </c>
    </row>
    <row r="11097" spans="1:10" x14ac:dyDescent="0.35">
      <c r="A11097" t="s">
        <v>236</v>
      </c>
      <c r="B11097">
        <v>19</v>
      </c>
      <c r="C11097" t="s">
        <v>313</v>
      </c>
      <c r="D11097" t="s">
        <v>221</v>
      </c>
      <c r="E11097" t="s">
        <v>222</v>
      </c>
      <c r="F11097">
        <v>6786.57</v>
      </c>
      <c r="G11097">
        <v>0.45467000000000002</v>
      </c>
      <c r="H11097">
        <v>0.45467000000000002</v>
      </c>
      <c r="I11097" t="s">
        <v>237</v>
      </c>
      <c r="J11097" s="10">
        <v>45525</v>
      </c>
    </row>
    <row r="11099" spans="1:10" x14ac:dyDescent="0.35">
      <c r="A11099" t="s">
        <v>236</v>
      </c>
      <c r="B11099">
        <v>20</v>
      </c>
      <c r="C11099" t="s">
        <v>313</v>
      </c>
      <c r="D11099" t="s">
        <v>224</v>
      </c>
      <c r="E11099" t="s">
        <v>222</v>
      </c>
      <c r="F11099">
        <v>3536.34</v>
      </c>
      <c r="G11099" s="12">
        <v>9.8199999999999996E-2</v>
      </c>
      <c r="H11099" s="12">
        <v>9.8199999999999996E-2</v>
      </c>
      <c r="I11099" t="s">
        <v>238</v>
      </c>
      <c r="J11099" s="10">
        <v>45647.05</v>
      </c>
    </row>
    <row r="11101" spans="1:10" x14ac:dyDescent="0.35">
      <c r="A11101" t="s">
        <v>236</v>
      </c>
      <c r="B11101">
        <v>21</v>
      </c>
      <c r="C11101" t="s">
        <v>314</v>
      </c>
      <c r="D11101" t="s">
        <v>221</v>
      </c>
      <c r="E11101" t="s">
        <v>222</v>
      </c>
      <c r="F11101">
        <v>734.74</v>
      </c>
      <c r="G11101" s="12">
        <v>4.9200000000000001E-2</v>
      </c>
      <c r="H11101" s="12">
        <v>4.9200000000000001E-2</v>
      </c>
      <c r="I11101" t="s">
        <v>237</v>
      </c>
      <c r="J11101" s="10">
        <v>45525</v>
      </c>
    </row>
    <row r="11103" spans="1:10" x14ac:dyDescent="0.35">
      <c r="A11103" t="s">
        <v>236</v>
      </c>
      <c r="B11103">
        <v>22</v>
      </c>
      <c r="C11103" t="s">
        <v>314</v>
      </c>
      <c r="D11103" t="s">
        <v>224</v>
      </c>
      <c r="E11103" t="s">
        <v>222</v>
      </c>
      <c r="F11103">
        <v>2676.6</v>
      </c>
      <c r="G11103" s="12">
        <v>7.4399999999999994E-2</v>
      </c>
      <c r="H11103" s="12">
        <v>7.4399999999999994E-2</v>
      </c>
      <c r="I11103" t="s">
        <v>238</v>
      </c>
      <c r="J11103" s="10">
        <v>45647.208333333336</v>
      </c>
    </row>
    <row r="11105" spans="1:10" x14ac:dyDescent="0.35">
      <c r="A11105" t="s">
        <v>236</v>
      </c>
      <c r="B11105">
        <v>23</v>
      </c>
      <c r="C11105" t="s">
        <v>315</v>
      </c>
      <c r="D11105" t="s">
        <v>221</v>
      </c>
      <c r="E11105" t="s">
        <v>222</v>
      </c>
      <c r="F11105">
        <v>7130</v>
      </c>
      <c r="G11105">
        <v>0.47767999999999999</v>
      </c>
      <c r="H11105">
        <v>0.47767999999999999</v>
      </c>
      <c r="I11105" t="s">
        <v>237</v>
      </c>
      <c r="J11105" s="10">
        <v>45525</v>
      </c>
    </row>
    <row r="11107" spans="1:10" x14ac:dyDescent="0.35">
      <c r="A11107" t="s">
        <v>236</v>
      </c>
      <c r="B11107">
        <v>24</v>
      </c>
      <c r="C11107" t="s">
        <v>315</v>
      </c>
      <c r="D11107" t="s">
        <v>224</v>
      </c>
      <c r="E11107" t="s">
        <v>222</v>
      </c>
      <c r="F11107">
        <v>4819.24</v>
      </c>
      <c r="G11107">
        <v>0.13388</v>
      </c>
      <c r="H11107">
        <v>0.13388</v>
      </c>
      <c r="I11107" t="s">
        <v>238</v>
      </c>
      <c r="J11107" s="10">
        <v>45647.05</v>
      </c>
    </row>
    <row r="11109" spans="1:10" x14ac:dyDescent="0.35">
      <c r="A11109" t="s">
        <v>236</v>
      </c>
      <c r="B11109">
        <v>25</v>
      </c>
      <c r="C11109" t="s">
        <v>316</v>
      </c>
      <c r="D11109" t="s">
        <v>221</v>
      </c>
      <c r="E11109" t="s">
        <v>222</v>
      </c>
      <c r="F11109">
        <v>690.09</v>
      </c>
      <c r="G11109" s="12">
        <v>4.6199999999999998E-2</v>
      </c>
      <c r="H11109" s="12">
        <v>4.6199999999999998E-2</v>
      </c>
      <c r="I11109" t="s">
        <v>237</v>
      </c>
      <c r="J11109" s="10">
        <v>45525</v>
      </c>
    </row>
    <row r="11111" spans="1:10" x14ac:dyDescent="0.35">
      <c r="A11111" t="s">
        <v>236</v>
      </c>
      <c r="B11111">
        <v>26</v>
      </c>
      <c r="C11111" t="s">
        <v>316</v>
      </c>
      <c r="D11111" t="s">
        <v>224</v>
      </c>
      <c r="E11111" t="s">
        <v>222</v>
      </c>
      <c r="F11111">
        <v>2587.6</v>
      </c>
      <c r="G11111" s="12">
        <v>7.1900000000000006E-2</v>
      </c>
      <c r="H11111" s="12">
        <v>7.1900000000000006E-2</v>
      </c>
      <c r="I11111" t="s">
        <v>238</v>
      </c>
      <c r="J11111" s="10">
        <v>45647.208333333336</v>
      </c>
    </row>
    <row r="11113" spans="1:10" x14ac:dyDescent="0.35">
      <c r="A11113" t="s">
        <v>236</v>
      </c>
      <c r="B11113">
        <v>27</v>
      </c>
      <c r="C11113" t="s">
        <v>317</v>
      </c>
      <c r="D11113" t="s">
        <v>221</v>
      </c>
      <c r="E11113" t="s">
        <v>222</v>
      </c>
      <c r="F11113">
        <v>6949.77</v>
      </c>
      <c r="G11113">
        <v>0.46560000000000001</v>
      </c>
      <c r="H11113">
        <v>0.46560000000000001</v>
      </c>
      <c r="I11113" t="s">
        <v>237</v>
      </c>
      <c r="J11113" s="10">
        <v>45525</v>
      </c>
    </row>
    <row r="11115" spans="1:10" x14ac:dyDescent="0.35">
      <c r="A11115" t="s">
        <v>236</v>
      </c>
      <c r="B11115">
        <v>28</v>
      </c>
      <c r="C11115" t="s">
        <v>317</v>
      </c>
      <c r="D11115" t="s">
        <v>224</v>
      </c>
      <c r="E11115" t="s">
        <v>222</v>
      </c>
      <c r="F11115">
        <v>4746.6099999999997</v>
      </c>
      <c r="G11115">
        <v>0.13184999999999999</v>
      </c>
      <c r="H11115">
        <v>0.13184999999999999</v>
      </c>
      <c r="I11115" t="s">
        <v>238</v>
      </c>
      <c r="J11115" s="10">
        <v>45647.05</v>
      </c>
    </row>
    <row r="11117" spans="1:10" x14ac:dyDescent="0.35">
      <c r="A11117" t="s">
        <v>236</v>
      </c>
      <c r="B11117">
        <v>29</v>
      </c>
      <c r="C11117" t="s">
        <v>318</v>
      </c>
      <c r="D11117" t="s">
        <v>221</v>
      </c>
      <c r="E11117" t="s">
        <v>222</v>
      </c>
      <c r="F11117">
        <v>507.96</v>
      </c>
      <c r="G11117" s="12">
        <v>3.4000000000000002E-2</v>
      </c>
      <c r="H11117" s="12">
        <v>3.4000000000000002E-2</v>
      </c>
      <c r="I11117" t="s">
        <v>237</v>
      </c>
      <c r="J11117" s="10">
        <v>45525</v>
      </c>
    </row>
    <row r="11119" spans="1:10" x14ac:dyDescent="0.35">
      <c r="A11119" t="s">
        <v>236</v>
      </c>
      <c r="B11119">
        <v>30</v>
      </c>
      <c r="C11119" t="s">
        <v>318</v>
      </c>
      <c r="D11119" t="s">
        <v>224</v>
      </c>
      <c r="E11119" t="s">
        <v>222</v>
      </c>
      <c r="F11119">
        <v>1608.96</v>
      </c>
      <c r="G11119" s="12">
        <v>4.4699999999999997E-2</v>
      </c>
      <c r="H11119" s="12">
        <v>4.4699999999999997E-2</v>
      </c>
      <c r="I11119" t="s">
        <v>238</v>
      </c>
      <c r="J11119" s="10">
        <v>45647.208333333336</v>
      </c>
    </row>
    <row r="11121" spans="1:10" x14ac:dyDescent="0.35">
      <c r="A11121" t="s">
        <v>236</v>
      </c>
      <c r="B11121">
        <v>31</v>
      </c>
      <c r="C11121" t="s">
        <v>319</v>
      </c>
      <c r="D11121" t="s">
        <v>221</v>
      </c>
      <c r="E11121" t="s">
        <v>222</v>
      </c>
      <c r="F11121">
        <v>2819.86</v>
      </c>
      <c r="G11121">
        <v>0.18892</v>
      </c>
      <c r="H11121">
        <v>0.18892</v>
      </c>
      <c r="I11121" t="s">
        <v>237</v>
      </c>
      <c r="J11121" s="10">
        <v>45525</v>
      </c>
    </row>
    <row r="11123" spans="1:10" x14ac:dyDescent="0.35">
      <c r="A11123" t="s">
        <v>236</v>
      </c>
      <c r="B11123">
        <v>32</v>
      </c>
      <c r="C11123" t="s">
        <v>319</v>
      </c>
      <c r="D11123" t="s">
        <v>224</v>
      </c>
      <c r="E11123" t="s">
        <v>222</v>
      </c>
      <c r="F11123">
        <v>3525.24</v>
      </c>
      <c r="G11123" s="12">
        <v>9.7900000000000001E-2</v>
      </c>
      <c r="H11123" s="12">
        <v>9.7900000000000001E-2</v>
      </c>
      <c r="I11123" t="s">
        <v>238</v>
      </c>
      <c r="J11123" s="10">
        <v>45647.05</v>
      </c>
    </row>
    <row r="11125" spans="1:10" x14ac:dyDescent="0.35">
      <c r="A11125" t="s">
        <v>236</v>
      </c>
      <c r="B11125">
        <v>33</v>
      </c>
      <c r="C11125" t="s">
        <v>320</v>
      </c>
      <c r="D11125" t="s">
        <v>221</v>
      </c>
      <c r="E11125" t="s">
        <v>222</v>
      </c>
      <c r="F11125">
        <v>750.03</v>
      </c>
      <c r="G11125" s="12">
        <v>5.0200000000000002E-2</v>
      </c>
      <c r="H11125" s="12">
        <v>5.0200000000000002E-2</v>
      </c>
      <c r="I11125" t="s">
        <v>237</v>
      </c>
      <c r="J11125" s="10">
        <v>45525</v>
      </c>
    </row>
    <row r="11127" spans="1:10" x14ac:dyDescent="0.35">
      <c r="A11127" t="s">
        <v>236</v>
      </c>
      <c r="B11127">
        <v>34</v>
      </c>
      <c r="C11127" t="s">
        <v>320</v>
      </c>
      <c r="D11127" t="s">
        <v>224</v>
      </c>
      <c r="E11127" t="s">
        <v>222</v>
      </c>
      <c r="F11127">
        <v>2651.08</v>
      </c>
      <c r="G11127" s="12">
        <v>7.3599999999999999E-2</v>
      </c>
      <c r="H11127" s="12">
        <v>7.3599999999999999E-2</v>
      </c>
      <c r="I11127" t="s">
        <v>238</v>
      </c>
      <c r="J11127" s="10">
        <v>45647.208333333336</v>
      </c>
    </row>
    <row r="11129" spans="1:10" x14ac:dyDescent="0.35">
      <c r="A11129" t="s">
        <v>236</v>
      </c>
      <c r="B11129">
        <v>35</v>
      </c>
      <c r="C11129" t="s">
        <v>321</v>
      </c>
      <c r="D11129" t="s">
        <v>221</v>
      </c>
      <c r="E11129" t="s">
        <v>222</v>
      </c>
      <c r="F11129">
        <v>4435.71</v>
      </c>
      <c r="G11129">
        <v>0.29715999999999998</v>
      </c>
      <c r="H11129">
        <v>0.29715999999999998</v>
      </c>
      <c r="I11129" t="s">
        <v>237</v>
      </c>
      <c r="J11129" s="10">
        <v>45525</v>
      </c>
    </row>
    <row r="11131" spans="1:10" x14ac:dyDescent="0.35">
      <c r="A11131" t="s">
        <v>236</v>
      </c>
      <c r="B11131">
        <v>36</v>
      </c>
      <c r="C11131" t="s">
        <v>321</v>
      </c>
      <c r="D11131" t="s">
        <v>224</v>
      </c>
      <c r="E11131" t="s">
        <v>222</v>
      </c>
      <c r="F11131">
        <v>4798.91</v>
      </c>
      <c r="G11131">
        <v>0.13331000000000001</v>
      </c>
      <c r="H11131">
        <v>0.13331000000000001</v>
      </c>
      <c r="I11131" t="s">
        <v>238</v>
      </c>
      <c r="J11131" s="10">
        <v>45647.05</v>
      </c>
    </row>
    <row r="11133" spans="1:10" x14ac:dyDescent="0.35">
      <c r="A11133" t="s">
        <v>236</v>
      </c>
      <c r="B11133">
        <v>37</v>
      </c>
      <c r="C11133" t="s">
        <v>322</v>
      </c>
      <c r="D11133" t="s">
        <v>221</v>
      </c>
      <c r="E11133" t="s">
        <v>222</v>
      </c>
      <c r="F11133">
        <v>748.27</v>
      </c>
      <c r="G11133" s="12">
        <v>5.0099999999999999E-2</v>
      </c>
      <c r="H11133" s="12">
        <v>5.0099999999999999E-2</v>
      </c>
      <c r="I11133" t="s">
        <v>237</v>
      </c>
      <c r="J11133" s="10">
        <v>45525</v>
      </c>
    </row>
    <row r="11135" spans="1:10" x14ac:dyDescent="0.35">
      <c r="A11135" t="s">
        <v>236</v>
      </c>
      <c r="B11135">
        <v>38</v>
      </c>
      <c r="C11135" t="s">
        <v>322</v>
      </c>
      <c r="D11135" t="s">
        <v>224</v>
      </c>
      <c r="E11135" t="s">
        <v>222</v>
      </c>
      <c r="F11135">
        <v>2664.22</v>
      </c>
      <c r="G11135" s="12">
        <v>7.3999999999999996E-2</v>
      </c>
      <c r="H11135" s="12">
        <v>7.3999999999999996E-2</v>
      </c>
      <c r="I11135" t="s">
        <v>238</v>
      </c>
      <c r="J11135" s="10">
        <v>45647.208333333336</v>
      </c>
    </row>
    <row r="11137" spans="1:10" x14ac:dyDescent="0.35">
      <c r="A11137" t="s">
        <v>236</v>
      </c>
      <c r="B11137">
        <v>39</v>
      </c>
      <c r="C11137" t="s">
        <v>323</v>
      </c>
      <c r="D11137" t="s">
        <v>221</v>
      </c>
      <c r="E11137" t="s">
        <v>222</v>
      </c>
      <c r="F11137">
        <v>4456.2700000000004</v>
      </c>
      <c r="G11137">
        <v>0.29854000000000003</v>
      </c>
      <c r="H11137">
        <v>0.29854000000000003</v>
      </c>
      <c r="I11137" t="s">
        <v>237</v>
      </c>
      <c r="J11137" s="10">
        <v>45525</v>
      </c>
    </row>
    <row r="11139" spans="1:10" x14ac:dyDescent="0.35">
      <c r="A11139" t="s">
        <v>236</v>
      </c>
      <c r="B11139">
        <v>40</v>
      </c>
      <c r="C11139" t="s">
        <v>323</v>
      </c>
      <c r="D11139" t="s">
        <v>224</v>
      </c>
      <c r="E11139" t="s">
        <v>222</v>
      </c>
      <c r="F11139">
        <v>4811.8100000000004</v>
      </c>
      <c r="G11139">
        <v>0.13367000000000001</v>
      </c>
      <c r="H11139">
        <v>0.13367000000000001</v>
      </c>
      <c r="I11139" t="s">
        <v>238</v>
      </c>
      <c r="J11139" s="10">
        <v>45647.05</v>
      </c>
    </row>
    <row r="11141" spans="1:10" x14ac:dyDescent="0.35">
      <c r="A11141" t="s">
        <v>236</v>
      </c>
      <c r="B11141">
        <v>41</v>
      </c>
      <c r="C11141" t="s">
        <v>324</v>
      </c>
      <c r="D11141" t="s">
        <v>221</v>
      </c>
      <c r="E11141" t="s">
        <v>222</v>
      </c>
      <c r="F11141">
        <v>506.45</v>
      </c>
      <c r="G11141" s="12">
        <v>3.39E-2</v>
      </c>
      <c r="H11141" s="12">
        <v>3.39E-2</v>
      </c>
      <c r="I11141" t="s">
        <v>237</v>
      </c>
      <c r="J11141" s="10">
        <v>45525</v>
      </c>
    </row>
    <row r="11143" spans="1:10" x14ac:dyDescent="0.35">
      <c r="A11143" t="s">
        <v>236</v>
      </c>
      <c r="B11143">
        <v>42</v>
      </c>
      <c r="C11143" t="s">
        <v>324</v>
      </c>
      <c r="D11143" t="s">
        <v>224</v>
      </c>
      <c r="E11143" t="s">
        <v>222</v>
      </c>
      <c r="F11143">
        <v>1621.84</v>
      </c>
      <c r="G11143" s="12">
        <v>4.5100000000000001E-2</v>
      </c>
      <c r="H11143" s="12">
        <v>4.5100000000000001E-2</v>
      </c>
      <c r="I11143" t="s">
        <v>238</v>
      </c>
      <c r="J11143" s="10">
        <v>45647.208333333336</v>
      </c>
    </row>
    <row r="11145" spans="1:10" x14ac:dyDescent="0.35">
      <c r="A11145" t="s">
        <v>236</v>
      </c>
      <c r="B11145">
        <v>43</v>
      </c>
      <c r="C11145" t="s">
        <v>325</v>
      </c>
      <c r="D11145" t="s">
        <v>221</v>
      </c>
      <c r="E11145" t="s">
        <v>222</v>
      </c>
      <c r="F11145">
        <v>2815.55</v>
      </c>
      <c r="G11145">
        <v>0.18862999999999999</v>
      </c>
      <c r="H11145">
        <v>0.18862999999999999</v>
      </c>
      <c r="I11145" t="s">
        <v>237</v>
      </c>
      <c r="J11145" s="10">
        <v>45525</v>
      </c>
    </row>
    <row r="11147" spans="1:10" x14ac:dyDescent="0.35">
      <c r="A11147" t="s">
        <v>236</v>
      </c>
      <c r="B11147">
        <v>44</v>
      </c>
      <c r="C11147" t="s">
        <v>325</v>
      </c>
      <c r="D11147" t="s">
        <v>224</v>
      </c>
      <c r="E11147" t="s">
        <v>222</v>
      </c>
      <c r="F11147">
        <v>3536.43</v>
      </c>
      <c r="G11147" s="12">
        <v>9.8199999999999996E-2</v>
      </c>
      <c r="H11147" s="12">
        <v>9.8199999999999996E-2</v>
      </c>
      <c r="I11147" t="s">
        <v>238</v>
      </c>
      <c r="J11147" s="10">
        <v>45647.05</v>
      </c>
    </row>
    <row r="11149" spans="1:10" x14ac:dyDescent="0.35">
      <c r="A11149" t="s">
        <v>236</v>
      </c>
      <c r="B11149">
        <v>45</v>
      </c>
      <c r="C11149" t="s">
        <v>326</v>
      </c>
      <c r="D11149" t="s">
        <v>221</v>
      </c>
      <c r="E11149" t="s">
        <v>222</v>
      </c>
      <c r="F11149">
        <v>688.32</v>
      </c>
      <c r="G11149" s="12">
        <v>4.6100000000000002E-2</v>
      </c>
      <c r="H11149" s="12">
        <v>4.6100000000000002E-2</v>
      </c>
      <c r="I11149" t="s">
        <v>237</v>
      </c>
      <c r="J11149" s="10">
        <v>45525</v>
      </c>
    </row>
    <row r="11151" spans="1:10" x14ac:dyDescent="0.35">
      <c r="A11151" t="s">
        <v>236</v>
      </c>
      <c r="B11151">
        <v>46</v>
      </c>
      <c r="C11151" t="s">
        <v>326</v>
      </c>
      <c r="D11151" t="s">
        <v>224</v>
      </c>
      <c r="E11151" t="s">
        <v>222</v>
      </c>
      <c r="F11151">
        <v>2600.9299999999998</v>
      </c>
      <c r="G11151" s="12">
        <v>7.2300000000000003E-2</v>
      </c>
      <c r="H11151" s="12">
        <v>7.2300000000000003E-2</v>
      </c>
      <c r="I11151" t="s">
        <v>238</v>
      </c>
      <c r="J11151" s="10">
        <v>45647.208333333336</v>
      </c>
    </row>
    <row r="11153" spans="1:10" x14ac:dyDescent="0.35">
      <c r="A11153" t="s">
        <v>236</v>
      </c>
      <c r="B11153">
        <v>47</v>
      </c>
      <c r="C11153" t="s">
        <v>327</v>
      </c>
      <c r="D11153" t="s">
        <v>221</v>
      </c>
      <c r="E11153" t="s">
        <v>222</v>
      </c>
      <c r="F11153">
        <v>6971.6</v>
      </c>
      <c r="G11153">
        <v>0.46705999999999998</v>
      </c>
      <c r="H11153">
        <v>0.46705999999999998</v>
      </c>
      <c r="I11153" t="s">
        <v>237</v>
      </c>
      <c r="J11153" s="10">
        <v>45525</v>
      </c>
    </row>
    <row r="11155" spans="1:10" x14ac:dyDescent="0.35">
      <c r="A11155" t="s">
        <v>236</v>
      </c>
      <c r="B11155">
        <v>48</v>
      </c>
      <c r="C11155" t="s">
        <v>327</v>
      </c>
      <c r="D11155" t="s">
        <v>224</v>
      </c>
      <c r="E11155" t="s">
        <v>222</v>
      </c>
      <c r="F11155">
        <v>4756.8</v>
      </c>
      <c r="G11155">
        <v>0.13214000000000001</v>
      </c>
      <c r="H11155">
        <v>0.13214000000000001</v>
      </c>
      <c r="I11155" t="s">
        <v>238</v>
      </c>
      <c r="J11155" s="10">
        <v>45647.05</v>
      </c>
    </row>
    <row r="11157" spans="1:10" x14ac:dyDescent="0.35">
      <c r="A11157" t="s">
        <v>239</v>
      </c>
      <c r="B11157">
        <v>1</v>
      </c>
      <c r="C11157" t="s">
        <v>304</v>
      </c>
      <c r="D11157" t="s">
        <v>221</v>
      </c>
      <c r="E11157" t="s">
        <v>222</v>
      </c>
      <c r="F11157">
        <v>1140.07</v>
      </c>
      <c r="G11157" s="12">
        <v>7.3300000000000004E-2</v>
      </c>
      <c r="H11157" s="12">
        <v>7.3300000000000004E-2</v>
      </c>
      <c r="I11157" t="s">
        <v>240</v>
      </c>
      <c r="J11157" s="10">
        <v>45525</v>
      </c>
    </row>
    <row r="11159" spans="1:10" x14ac:dyDescent="0.35">
      <c r="A11159" t="s">
        <v>239</v>
      </c>
      <c r="B11159">
        <v>2</v>
      </c>
      <c r="C11159" t="s">
        <v>304</v>
      </c>
      <c r="D11159" t="s">
        <v>224</v>
      </c>
      <c r="E11159" t="s">
        <v>222</v>
      </c>
      <c r="F11159">
        <v>1579.43</v>
      </c>
      <c r="G11159" s="12">
        <v>4.3999999999999997E-2</v>
      </c>
      <c r="H11159" s="12">
        <v>4.3999999999999997E-2</v>
      </c>
      <c r="I11159" t="s">
        <v>241</v>
      </c>
      <c r="J11159">
        <v>45648</v>
      </c>
    </row>
    <row r="11161" spans="1:10" x14ac:dyDescent="0.35">
      <c r="A11161" t="s">
        <v>239</v>
      </c>
      <c r="B11161">
        <v>3</v>
      </c>
      <c r="C11161" t="s">
        <v>305</v>
      </c>
      <c r="D11161" t="s">
        <v>221</v>
      </c>
      <c r="E11161" t="s">
        <v>222</v>
      </c>
      <c r="F11161">
        <v>4190.29</v>
      </c>
      <c r="G11161">
        <v>0.26950000000000002</v>
      </c>
      <c r="H11161">
        <v>0.26950000000000002</v>
      </c>
      <c r="I11161" t="s">
        <v>240</v>
      </c>
      <c r="J11161" s="10">
        <v>45525</v>
      </c>
    </row>
    <row r="11163" spans="1:10" x14ac:dyDescent="0.35">
      <c r="A11163" t="s">
        <v>239</v>
      </c>
      <c r="B11163">
        <v>4</v>
      </c>
      <c r="C11163" t="s">
        <v>305</v>
      </c>
      <c r="D11163" t="s">
        <v>224</v>
      </c>
      <c r="E11163" t="s">
        <v>222</v>
      </c>
      <c r="F11163">
        <v>3104.84</v>
      </c>
      <c r="G11163" s="12">
        <v>8.6499999999999994E-2</v>
      </c>
      <c r="H11163" s="12">
        <v>8.6499999999999994E-2</v>
      </c>
      <c r="I11163" t="s">
        <v>241</v>
      </c>
      <c r="J11163" s="10">
        <v>45647.625</v>
      </c>
    </row>
    <row r="11165" spans="1:10" x14ac:dyDescent="0.35">
      <c r="A11165" t="s">
        <v>239</v>
      </c>
      <c r="B11165">
        <v>5</v>
      </c>
      <c r="C11165" t="s">
        <v>306</v>
      </c>
      <c r="D11165" t="s">
        <v>221</v>
      </c>
      <c r="E11165" t="s">
        <v>222</v>
      </c>
      <c r="F11165">
        <v>789.8</v>
      </c>
      <c r="G11165" s="12">
        <v>5.0799999999999998E-2</v>
      </c>
      <c r="H11165" s="12">
        <v>5.0799999999999998E-2</v>
      </c>
      <c r="I11165" t="s">
        <v>240</v>
      </c>
      <c r="J11165" s="10">
        <v>45525</v>
      </c>
    </row>
    <row r="11167" spans="1:10" x14ac:dyDescent="0.35">
      <c r="A11167" t="s">
        <v>239</v>
      </c>
      <c r="B11167">
        <v>6</v>
      </c>
      <c r="C11167" t="s">
        <v>306</v>
      </c>
      <c r="D11167" t="s">
        <v>224</v>
      </c>
      <c r="E11167" t="s">
        <v>222</v>
      </c>
      <c r="F11167">
        <v>1005.46</v>
      </c>
      <c r="G11167" s="12">
        <v>2.8000000000000001E-2</v>
      </c>
      <c r="H11167" s="12">
        <v>2.8000000000000001E-2</v>
      </c>
      <c r="I11167" t="s">
        <v>241</v>
      </c>
      <c r="J11167" s="10">
        <v>45647.625</v>
      </c>
    </row>
    <row r="11169" spans="1:10" x14ac:dyDescent="0.35">
      <c r="A11169" t="s">
        <v>239</v>
      </c>
      <c r="B11169">
        <v>7</v>
      </c>
      <c r="C11169" t="s">
        <v>307</v>
      </c>
      <c r="D11169" t="s">
        <v>221</v>
      </c>
      <c r="E11169" t="s">
        <v>222</v>
      </c>
      <c r="F11169">
        <v>3637.27</v>
      </c>
      <c r="G11169">
        <v>0.23393</v>
      </c>
      <c r="H11169">
        <v>0.23393</v>
      </c>
      <c r="I11169" t="s">
        <v>240</v>
      </c>
      <c r="J11169" s="10">
        <v>45525</v>
      </c>
    </row>
    <row r="11171" spans="1:10" x14ac:dyDescent="0.35">
      <c r="A11171" t="s">
        <v>239</v>
      </c>
      <c r="B11171">
        <v>8</v>
      </c>
      <c r="C11171" t="s">
        <v>307</v>
      </c>
      <c r="D11171" t="s">
        <v>224</v>
      </c>
      <c r="E11171" t="s">
        <v>222</v>
      </c>
      <c r="F11171">
        <v>2324.94</v>
      </c>
      <c r="G11171" s="12">
        <v>6.4799999999999996E-2</v>
      </c>
      <c r="H11171" s="12">
        <v>6.4799999999999996E-2</v>
      </c>
      <c r="I11171" t="s">
        <v>241</v>
      </c>
      <c r="J11171" s="10">
        <v>45647.625</v>
      </c>
    </row>
    <row r="11173" spans="1:10" x14ac:dyDescent="0.35">
      <c r="A11173" t="s">
        <v>239</v>
      </c>
      <c r="B11173">
        <v>9</v>
      </c>
      <c r="C11173" t="s">
        <v>308</v>
      </c>
      <c r="D11173" t="s">
        <v>221</v>
      </c>
      <c r="E11173" t="s">
        <v>222</v>
      </c>
      <c r="F11173">
        <v>1166.78</v>
      </c>
      <c r="G11173" s="12">
        <v>7.4999999999999997E-2</v>
      </c>
      <c r="H11173" s="12">
        <v>7.4999999999999997E-2</v>
      </c>
      <c r="I11173" t="s">
        <v>240</v>
      </c>
      <c r="J11173" s="10">
        <v>45525</v>
      </c>
    </row>
    <row r="11175" spans="1:10" x14ac:dyDescent="0.35">
      <c r="A11175" t="s">
        <v>239</v>
      </c>
      <c r="B11175">
        <v>10</v>
      </c>
      <c r="C11175" t="s">
        <v>308</v>
      </c>
      <c r="D11175" t="s">
        <v>224</v>
      </c>
      <c r="E11175" t="s">
        <v>222</v>
      </c>
      <c r="F11175">
        <v>1596.84</v>
      </c>
      <c r="G11175" s="12">
        <v>4.4499999999999998E-2</v>
      </c>
      <c r="H11175" s="12">
        <v>4.4499999999999998E-2</v>
      </c>
      <c r="I11175" t="s">
        <v>241</v>
      </c>
      <c r="J11175" s="10">
        <v>45647.625</v>
      </c>
    </row>
    <row r="11177" spans="1:10" x14ac:dyDescent="0.35">
      <c r="A11177" t="s">
        <v>239</v>
      </c>
      <c r="B11177">
        <v>11</v>
      </c>
      <c r="C11177" t="s">
        <v>309</v>
      </c>
      <c r="D11177" t="s">
        <v>221</v>
      </c>
      <c r="E11177" t="s">
        <v>222</v>
      </c>
      <c r="F11177">
        <v>3915.88</v>
      </c>
      <c r="G11177">
        <v>0.25185000000000002</v>
      </c>
      <c r="H11177">
        <v>0.25185000000000002</v>
      </c>
      <c r="I11177" t="s">
        <v>240</v>
      </c>
      <c r="J11177" s="10">
        <v>45525</v>
      </c>
    </row>
    <row r="11179" spans="1:10" x14ac:dyDescent="0.35">
      <c r="A11179" t="s">
        <v>239</v>
      </c>
      <c r="B11179">
        <v>12</v>
      </c>
      <c r="C11179" t="s">
        <v>309</v>
      </c>
      <c r="D11179" t="s">
        <v>224</v>
      </c>
      <c r="E11179" t="s">
        <v>222</v>
      </c>
      <c r="F11179">
        <v>3100.71</v>
      </c>
      <c r="G11179" s="12">
        <v>8.6400000000000005E-2</v>
      </c>
      <c r="H11179" s="12">
        <v>8.6400000000000005E-2</v>
      </c>
      <c r="I11179" t="s">
        <v>241</v>
      </c>
      <c r="J11179" s="10">
        <v>45647.625</v>
      </c>
    </row>
    <row r="11181" spans="1:10" x14ac:dyDescent="0.35">
      <c r="A11181" t="s">
        <v>239</v>
      </c>
      <c r="B11181">
        <v>13</v>
      </c>
      <c r="C11181" t="s">
        <v>310</v>
      </c>
      <c r="D11181" t="s">
        <v>221</v>
      </c>
      <c r="E11181" t="s">
        <v>222</v>
      </c>
      <c r="F11181">
        <v>1131.1300000000001</v>
      </c>
      <c r="G11181" s="12">
        <v>7.2700000000000001E-2</v>
      </c>
      <c r="H11181" s="12">
        <v>7.2700000000000001E-2</v>
      </c>
      <c r="I11181" t="s">
        <v>240</v>
      </c>
      <c r="J11181" s="10">
        <v>45525</v>
      </c>
    </row>
    <row r="11183" spans="1:10" x14ac:dyDescent="0.35">
      <c r="A11183" t="s">
        <v>239</v>
      </c>
      <c r="B11183">
        <v>14</v>
      </c>
      <c r="C11183" t="s">
        <v>310</v>
      </c>
      <c r="D11183" t="s">
        <v>224</v>
      </c>
      <c r="E11183" t="s">
        <v>222</v>
      </c>
      <c r="F11183">
        <v>1584.05</v>
      </c>
      <c r="G11183" s="12">
        <v>4.41E-2</v>
      </c>
      <c r="H11183" s="12">
        <v>4.41E-2</v>
      </c>
      <c r="I11183" t="s">
        <v>241</v>
      </c>
      <c r="J11183">
        <v>45648</v>
      </c>
    </row>
    <row r="11185" spans="1:10" x14ac:dyDescent="0.35">
      <c r="A11185" t="s">
        <v>239</v>
      </c>
      <c r="B11185">
        <v>15</v>
      </c>
      <c r="C11185" t="s">
        <v>311</v>
      </c>
      <c r="D11185" t="s">
        <v>221</v>
      </c>
      <c r="E11185" t="s">
        <v>222</v>
      </c>
      <c r="F11185">
        <v>6880.25</v>
      </c>
      <c r="G11185">
        <v>0.44251000000000001</v>
      </c>
      <c r="H11185">
        <v>0.44251000000000001</v>
      </c>
      <c r="I11185" t="s">
        <v>240</v>
      </c>
      <c r="J11185" s="10">
        <v>45525</v>
      </c>
    </row>
    <row r="11187" spans="1:10" x14ac:dyDescent="0.35">
      <c r="A11187" t="s">
        <v>239</v>
      </c>
      <c r="B11187">
        <v>16</v>
      </c>
      <c r="C11187" t="s">
        <v>311</v>
      </c>
      <c r="D11187" t="s">
        <v>224</v>
      </c>
      <c r="E11187" t="s">
        <v>222</v>
      </c>
      <c r="F11187">
        <v>3105.58</v>
      </c>
      <c r="G11187" s="12">
        <v>8.6499999999999994E-2</v>
      </c>
      <c r="H11187" s="12">
        <v>8.6499999999999994E-2</v>
      </c>
      <c r="I11187" t="s">
        <v>241</v>
      </c>
      <c r="J11187" s="10">
        <v>45647.625</v>
      </c>
    </row>
    <row r="11189" spans="1:10" x14ac:dyDescent="0.35">
      <c r="A11189" t="s">
        <v>239</v>
      </c>
      <c r="B11189">
        <v>17</v>
      </c>
      <c r="C11189" t="s">
        <v>312</v>
      </c>
      <c r="D11189" t="s">
        <v>221</v>
      </c>
      <c r="E11189" t="s">
        <v>222</v>
      </c>
      <c r="F11189">
        <v>781.41</v>
      </c>
      <c r="G11189" s="12">
        <v>5.0299999999999997E-2</v>
      </c>
      <c r="H11189" s="12">
        <v>5.0299999999999997E-2</v>
      </c>
      <c r="I11189" t="s">
        <v>240</v>
      </c>
      <c r="J11189" s="10">
        <v>45525</v>
      </c>
    </row>
    <row r="11191" spans="1:10" x14ac:dyDescent="0.35">
      <c r="A11191" t="s">
        <v>239</v>
      </c>
      <c r="B11191">
        <v>18</v>
      </c>
      <c r="C11191" t="s">
        <v>312</v>
      </c>
      <c r="D11191" t="s">
        <v>224</v>
      </c>
      <c r="E11191" t="s">
        <v>222</v>
      </c>
      <c r="F11191">
        <v>1010.14</v>
      </c>
      <c r="G11191" s="12">
        <v>2.8199999999999999E-2</v>
      </c>
      <c r="H11191" s="12">
        <v>2.8199999999999999E-2</v>
      </c>
      <c r="I11191" t="s">
        <v>241</v>
      </c>
      <c r="J11191" s="10">
        <v>45647.625</v>
      </c>
    </row>
    <row r="11193" spans="1:10" x14ac:dyDescent="0.35">
      <c r="A11193" t="s">
        <v>239</v>
      </c>
      <c r="B11193">
        <v>19</v>
      </c>
      <c r="C11193" t="s">
        <v>313</v>
      </c>
      <c r="D11193" t="s">
        <v>221</v>
      </c>
      <c r="E11193" t="s">
        <v>222</v>
      </c>
      <c r="F11193">
        <v>6454.17</v>
      </c>
      <c r="G11193">
        <v>0.41510999999999998</v>
      </c>
      <c r="H11193">
        <v>0.41510999999999998</v>
      </c>
      <c r="I11193" t="s">
        <v>240</v>
      </c>
      <c r="J11193" s="10">
        <v>45525</v>
      </c>
    </row>
    <row r="11195" spans="1:10" x14ac:dyDescent="0.35">
      <c r="A11195" t="s">
        <v>239</v>
      </c>
      <c r="B11195">
        <v>20</v>
      </c>
      <c r="C11195" t="s">
        <v>313</v>
      </c>
      <c r="D11195" t="s">
        <v>224</v>
      </c>
      <c r="E11195" t="s">
        <v>222</v>
      </c>
      <c r="F11195">
        <v>2325.61</v>
      </c>
      <c r="G11195" s="12">
        <v>6.4799999999999996E-2</v>
      </c>
      <c r="H11195" s="12">
        <v>6.4799999999999996E-2</v>
      </c>
      <c r="I11195" t="s">
        <v>241</v>
      </c>
      <c r="J11195" s="10">
        <v>45647.625</v>
      </c>
    </row>
    <row r="11197" spans="1:10" x14ac:dyDescent="0.35">
      <c r="A11197" t="s">
        <v>239</v>
      </c>
      <c r="B11197">
        <v>21</v>
      </c>
      <c r="C11197" t="s">
        <v>314</v>
      </c>
      <c r="D11197" t="s">
        <v>221</v>
      </c>
      <c r="E11197" t="s">
        <v>222</v>
      </c>
      <c r="F11197">
        <v>1157.8599999999999</v>
      </c>
      <c r="G11197" s="12">
        <v>7.4499999999999997E-2</v>
      </c>
      <c r="H11197" s="12">
        <v>7.4499999999999997E-2</v>
      </c>
      <c r="I11197" t="s">
        <v>240</v>
      </c>
      <c r="J11197" s="10">
        <v>45525</v>
      </c>
    </row>
    <row r="11199" spans="1:10" x14ac:dyDescent="0.35">
      <c r="A11199" t="s">
        <v>239</v>
      </c>
      <c r="B11199">
        <v>22</v>
      </c>
      <c r="C11199" t="s">
        <v>314</v>
      </c>
      <c r="D11199" t="s">
        <v>224</v>
      </c>
      <c r="E11199" t="s">
        <v>222</v>
      </c>
      <c r="F11199">
        <v>1601.53</v>
      </c>
      <c r="G11199" s="12">
        <v>4.4600000000000001E-2</v>
      </c>
      <c r="H11199" s="12">
        <v>4.4600000000000001E-2</v>
      </c>
      <c r="I11199" t="s">
        <v>241</v>
      </c>
      <c r="J11199" s="10">
        <v>45647.625</v>
      </c>
    </row>
    <row r="11201" spans="1:10" x14ac:dyDescent="0.35">
      <c r="A11201" t="s">
        <v>239</v>
      </c>
      <c r="B11201">
        <v>23</v>
      </c>
      <c r="C11201" t="s">
        <v>315</v>
      </c>
      <c r="D11201" t="s">
        <v>221</v>
      </c>
      <c r="E11201" t="s">
        <v>222</v>
      </c>
      <c r="F11201">
        <v>6892.49</v>
      </c>
      <c r="G11201">
        <v>0.44330000000000003</v>
      </c>
      <c r="H11201">
        <v>0.44330000000000003</v>
      </c>
      <c r="I11201" t="s">
        <v>240</v>
      </c>
      <c r="J11201" s="10">
        <v>45525</v>
      </c>
    </row>
    <row r="11203" spans="1:10" x14ac:dyDescent="0.35">
      <c r="A11203" t="s">
        <v>239</v>
      </c>
      <c r="B11203">
        <v>24</v>
      </c>
      <c r="C11203" t="s">
        <v>315</v>
      </c>
      <c r="D11203" t="s">
        <v>224</v>
      </c>
      <c r="E11203" t="s">
        <v>222</v>
      </c>
      <c r="F11203">
        <v>3099.32</v>
      </c>
      <c r="G11203" s="12">
        <v>8.6400000000000005E-2</v>
      </c>
      <c r="H11203" s="12">
        <v>8.6400000000000005E-2</v>
      </c>
      <c r="I11203" t="s">
        <v>241</v>
      </c>
      <c r="J11203" s="10">
        <v>45647.625</v>
      </c>
    </row>
    <row r="11205" spans="1:10" x14ac:dyDescent="0.35">
      <c r="A11205" t="s">
        <v>239</v>
      </c>
      <c r="B11205">
        <v>25</v>
      </c>
      <c r="C11205" t="s">
        <v>316</v>
      </c>
      <c r="D11205" t="s">
        <v>221</v>
      </c>
      <c r="E11205" t="s">
        <v>222</v>
      </c>
      <c r="F11205">
        <v>1130.97</v>
      </c>
      <c r="G11205" s="12">
        <v>7.2700000000000001E-2</v>
      </c>
      <c r="H11205" s="12">
        <v>7.2700000000000001E-2</v>
      </c>
      <c r="I11205" t="s">
        <v>240</v>
      </c>
      <c r="J11205" s="10">
        <v>45525</v>
      </c>
    </row>
    <row r="11207" spans="1:10" x14ac:dyDescent="0.35">
      <c r="A11207" t="s">
        <v>239</v>
      </c>
      <c r="B11207">
        <v>26</v>
      </c>
      <c r="C11207" t="s">
        <v>316</v>
      </c>
      <c r="D11207" t="s">
        <v>224</v>
      </c>
      <c r="E11207" t="s">
        <v>222</v>
      </c>
      <c r="F11207">
        <v>1584.05</v>
      </c>
      <c r="G11207" s="12">
        <v>4.41E-2</v>
      </c>
      <c r="H11207" s="12">
        <v>4.41E-2</v>
      </c>
      <c r="I11207" t="s">
        <v>241</v>
      </c>
      <c r="J11207">
        <v>45648</v>
      </c>
    </row>
    <row r="11209" spans="1:10" x14ac:dyDescent="0.35">
      <c r="A11209" t="s">
        <v>239</v>
      </c>
      <c r="B11209">
        <v>27</v>
      </c>
      <c r="C11209" t="s">
        <v>317</v>
      </c>
      <c r="D11209" t="s">
        <v>221</v>
      </c>
      <c r="E11209" t="s">
        <v>222</v>
      </c>
      <c r="F11209">
        <v>6745.51</v>
      </c>
      <c r="G11209">
        <v>0.43384</v>
      </c>
      <c r="H11209">
        <v>0.43384</v>
      </c>
      <c r="I11209" t="s">
        <v>240</v>
      </c>
      <c r="J11209" s="10">
        <v>45525</v>
      </c>
    </row>
    <row r="11211" spans="1:10" x14ac:dyDescent="0.35">
      <c r="A11211" t="s">
        <v>239</v>
      </c>
      <c r="B11211">
        <v>28</v>
      </c>
      <c r="C11211" t="s">
        <v>317</v>
      </c>
      <c r="D11211" t="s">
        <v>224</v>
      </c>
      <c r="E11211" t="s">
        <v>222</v>
      </c>
      <c r="F11211">
        <v>3105.52</v>
      </c>
      <c r="G11211" s="12">
        <v>8.6499999999999994E-2</v>
      </c>
      <c r="H11211" s="12">
        <v>8.6499999999999994E-2</v>
      </c>
      <c r="I11211" t="s">
        <v>241</v>
      </c>
      <c r="J11211" s="10">
        <v>45647.625</v>
      </c>
    </row>
    <row r="11213" spans="1:10" x14ac:dyDescent="0.35">
      <c r="A11213" t="s">
        <v>239</v>
      </c>
      <c r="B11213">
        <v>29</v>
      </c>
      <c r="C11213" t="s">
        <v>318</v>
      </c>
      <c r="D11213" t="s">
        <v>221</v>
      </c>
      <c r="E11213" t="s">
        <v>222</v>
      </c>
      <c r="F11213">
        <v>781.08</v>
      </c>
      <c r="G11213" s="12">
        <v>5.0200000000000002E-2</v>
      </c>
      <c r="H11213" s="12">
        <v>5.0200000000000002E-2</v>
      </c>
      <c r="I11213" t="s">
        <v>240</v>
      </c>
      <c r="J11213" s="10">
        <v>45525</v>
      </c>
    </row>
    <row r="11215" spans="1:10" x14ac:dyDescent="0.35">
      <c r="A11215" t="s">
        <v>239</v>
      </c>
      <c r="B11215">
        <v>30</v>
      </c>
      <c r="C11215" t="s">
        <v>318</v>
      </c>
      <c r="D11215" t="s">
        <v>224</v>
      </c>
      <c r="E11215" t="s">
        <v>222</v>
      </c>
      <c r="F11215">
        <v>1010.14</v>
      </c>
      <c r="G11215" s="12">
        <v>2.8199999999999999E-2</v>
      </c>
      <c r="H11215" s="12">
        <v>2.8199999999999999E-2</v>
      </c>
      <c r="I11215" t="s">
        <v>241</v>
      </c>
      <c r="J11215" s="10">
        <v>45647.625</v>
      </c>
    </row>
    <row r="11217" spans="1:10" x14ac:dyDescent="0.35">
      <c r="A11217" t="s">
        <v>239</v>
      </c>
      <c r="B11217">
        <v>31</v>
      </c>
      <c r="C11217" t="s">
        <v>319</v>
      </c>
      <c r="D11217" t="s">
        <v>221</v>
      </c>
      <c r="E11217" t="s">
        <v>222</v>
      </c>
      <c r="F11217">
        <v>2899.41</v>
      </c>
      <c r="G11217">
        <v>0.18648000000000001</v>
      </c>
      <c r="H11217">
        <v>0.18648000000000001</v>
      </c>
      <c r="I11217" t="s">
        <v>240</v>
      </c>
      <c r="J11217" s="10">
        <v>45525</v>
      </c>
    </row>
    <row r="11219" spans="1:10" x14ac:dyDescent="0.35">
      <c r="A11219" t="s">
        <v>239</v>
      </c>
      <c r="B11219">
        <v>32</v>
      </c>
      <c r="C11219" t="s">
        <v>319</v>
      </c>
      <c r="D11219" t="s">
        <v>224</v>
      </c>
      <c r="E11219" t="s">
        <v>222</v>
      </c>
      <c r="F11219">
        <v>2325.64</v>
      </c>
      <c r="G11219" s="12">
        <v>6.4799999999999996E-2</v>
      </c>
      <c r="H11219" s="12">
        <v>6.4799999999999996E-2</v>
      </c>
      <c r="I11219" t="s">
        <v>241</v>
      </c>
      <c r="J11219" s="10">
        <v>45647.625</v>
      </c>
    </row>
    <row r="11221" spans="1:10" x14ac:dyDescent="0.35">
      <c r="A11221" t="s">
        <v>239</v>
      </c>
      <c r="B11221">
        <v>33</v>
      </c>
      <c r="C11221" t="s">
        <v>320</v>
      </c>
      <c r="D11221" t="s">
        <v>221</v>
      </c>
      <c r="E11221" t="s">
        <v>222</v>
      </c>
      <c r="F11221">
        <v>1162.77</v>
      </c>
      <c r="G11221" s="12">
        <v>7.4800000000000005E-2</v>
      </c>
      <c r="H11221" s="12">
        <v>7.4800000000000005E-2</v>
      </c>
      <c r="I11221" t="s">
        <v>240</v>
      </c>
      <c r="J11221" s="10">
        <v>45525</v>
      </c>
    </row>
    <row r="11223" spans="1:10" x14ac:dyDescent="0.35">
      <c r="A11223" t="s">
        <v>239</v>
      </c>
      <c r="B11223">
        <v>34</v>
      </c>
      <c r="C11223" t="s">
        <v>320</v>
      </c>
      <c r="D11223" t="s">
        <v>224</v>
      </c>
      <c r="E11223" t="s">
        <v>222</v>
      </c>
      <c r="F11223">
        <v>1601.53</v>
      </c>
      <c r="G11223" s="12">
        <v>4.4600000000000001E-2</v>
      </c>
      <c r="H11223" s="12">
        <v>4.4600000000000001E-2</v>
      </c>
      <c r="I11223" t="s">
        <v>241</v>
      </c>
      <c r="J11223" s="10">
        <v>45647.625</v>
      </c>
    </row>
    <row r="11225" spans="1:10" x14ac:dyDescent="0.35">
      <c r="A11225" t="s">
        <v>239</v>
      </c>
      <c r="B11225">
        <v>35</v>
      </c>
      <c r="C11225" t="s">
        <v>321</v>
      </c>
      <c r="D11225" t="s">
        <v>221</v>
      </c>
      <c r="E11225" t="s">
        <v>222</v>
      </c>
      <c r="F11225">
        <v>5048.3900000000003</v>
      </c>
      <c r="G11225">
        <v>0.32468999999999998</v>
      </c>
      <c r="H11225">
        <v>0.32468999999999998</v>
      </c>
      <c r="I11225" t="s">
        <v>240</v>
      </c>
      <c r="J11225" s="10">
        <v>45525</v>
      </c>
    </row>
    <row r="11227" spans="1:10" x14ac:dyDescent="0.35">
      <c r="A11227" t="s">
        <v>239</v>
      </c>
      <c r="B11227">
        <v>36</v>
      </c>
      <c r="C11227" t="s">
        <v>321</v>
      </c>
      <c r="D11227" t="s">
        <v>224</v>
      </c>
      <c r="E11227" t="s">
        <v>222</v>
      </c>
      <c r="F11227">
        <v>3099.49</v>
      </c>
      <c r="G11227" s="12">
        <v>8.6400000000000005E-2</v>
      </c>
      <c r="H11227" s="12">
        <v>8.6400000000000005E-2</v>
      </c>
      <c r="I11227" t="s">
        <v>241</v>
      </c>
      <c r="J11227" s="10">
        <v>45647.625</v>
      </c>
    </row>
    <row r="11229" spans="1:10" x14ac:dyDescent="0.35">
      <c r="A11229" t="s">
        <v>239</v>
      </c>
      <c r="B11229">
        <v>37</v>
      </c>
      <c r="C11229" t="s">
        <v>322</v>
      </c>
      <c r="D11229" t="s">
        <v>221</v>
      </c>
      <c r="E11229" t="s">
        <v>222</v>
      </c>
      <c r="F11229">
        <v>1166.08</v>
      </c>
      <c r="G11229" s="12">
        <v>7.4999999999999997E-2</v>
      </c>
      <c r="H11229" s="12">
        <v>7.4999999999999997E-2</v>
      </c>
      <c r="I11229" t="s">
        <v>240</v>
      </c>
      <c r="J11229" s="10">
        <v>45525</v>
      </c>
    </row>
    <row r="11231" spans="1:10" x14ac:dyDescent="0.35">
      <c r="A11231" t="s">
        <v>239</v>
      </c>
      <c r="B11231">
        <v>38</v>
      </c>
      <c r="C11231" t="s">
        <v>322</v>
      </c>
      <c r="D11231" t="s">
        <v>224</v>
      </c>
      <c r="E11231" t="s">
        <v>222</v>
      </c>
      <c r="F11231">
        <v>1596.84</v>
      </c>
      <c r="G11231" s="12">
        <v>4.4499999999999998E-2</v>
      </c>
      <c r="H11231" s="12">
        <v>4.4499999999999998E-2</v>
      </c>
      <c r="I11231" t="s">
        <v>241</v>
      </c>
      <c r="J11231" s="10">
        <v>45647.625</v>
      </c>
    </row>
    <row r="11233" spans="1:10" x14ac:dyDescent="0.35">
      <c r="A11233" t="s">
        <v>239</v>
      </c>
      <c r="B11233">
        <v>39</v>
      </c>
      <c r="C11233" t="s">
        <v>323</v>
      </c>
      <c r="D11233" t="s">
        <v>221</v>
      </c>
      <c r="E11233" t="s">
        <v>222</v>
      </c>
      <c r="F11233">
        <v>5082.25</v>
      </c>
      <c r="G11233">
        <v>0.32686999999999999</v>
      </c>
      <c r="H11233">
        <v>0.32686999999999999</v>
      </c>
      <c r="I11233" t="s">
        <v>240</v>
      </c>
      <c r="J11233" s="10">
        <v>45525</v>
      </c>
    </row>
    <row r="11235" spans="1:10" x14ac:dyDescent="0.35">
      <c r="A11235" t="s">
        <v>239</v>
      </c>
      <c r="B11235">
        <v>40</v>
      </c>
      <c r="C11235" t="s">
        <v>323</v>
      </c>
      <c r="D11235" t="s">
        <v>224</v>
      </c>
      <c r="E11235" t="s">
        <v>222</v>
      </c>
      <c r="F11235">
        <v>3100.55</v>
      </c>
      <c r="G11235" s="12">
        <v>8.6400000000000005E-2</v>
      </c>
      <c r="H11235" s="12">
        <v>8.6400000000000005E-2</v>
      </c>
      <c r="I11235" t="s">
        <v>241</v>
      </c>
      <c r="J11235" s="10">
        <v>45647.625</v>
      </c>
    </row>
    <row r="11237" spans="1:10" x14ac:dyDescent="0.35">
      <c r="A11237" t="s">
        <v>239</v>
      </c>
      <c r="B11237">
        <v>41</v>
      </c>
      <c r="C11237" t="s">
        <v>324</v>
      </c>
      <c r="D11237" t="s">
        <v>221</v>
      </c>
      <c r="E11237" t="s">
        <v>222</v>
      </c>
      <c r="F11237">
        <v>784.14</v>
      </c>
      <c r="G11237" s="12">
        <v>5.04E-2</v>
      </c>
      <c r="H11237" s="12">
        <v>5.04E-2</v>
      </c>
      <c r="I11237" t="s">
        <v>240</v>
      </c>
      <c r="J11237" s="10">
        <v>45525</v>
      </c>
    </row>
    <row r="11239" spans="1:10" x14ac:dyDescent="0.35">
      <c r="A11239" t="s">
        <v>239</v>
      </c>
      <c r="B11239">
        <v>42</v>
      </c>
      <c r="C11239" t="s">
        <v>324</v>
      </c>
      <c r="D11239" t="s">
        <v>224</v>
      </c>
      <c r="E11239" t="s">
        <v>222</v>
      </c>
      <c r="F11239">
        <v>1005.46</v>
      </c>
      <c r="G11239" s="12">
        <v>2.8000000000000001E-2</v>
      </c>
      <c r="H11239" s="12">
        <v>2.8000000000000001E-2</v>
      </c>
      <c r="I11239" t="s">
        <v>241</v>
      </c>
      <c r="J11239" s="10">
        <v>45647.625</v>
      </c>
    </row>
    <row r="11241" spans="1:10" x14ac:dyDescent="0.35">
      <c r="A11241" t="s">
        <v>239</v>
      </c>
      <c r="B11241">
        <v>43</v>
      </c>
      <c r="C11241" t="s">
        <v>325</v>
      </c>
      <c r="D11241" t="s">
        <v>221</v>
      </c>
      <c r="E11241" t="s">
        <v>222</v>
      </c>
      <c r="F11241">
        <v>2909.63</v>
      </c>
      <c r="G11241">
        <v>0.18714</v>
      </c>
      <c r="H11241">
        <v>0.18714</v>
      </c>
      <c r="I11241" t="s">
        <v>240</v>
      </c>
      <c r="J11241" s="10">
        <v>45525</v>
      </c>
    </row>
    <row r="11243" spans="1:10" x14ac:dyDescent="0.35">
      <c r="A11243" t="s">
        <v>239</v>
      </c>
      <c r="B11243">
        <v>44</v>
      </c>
      <c r="C11243" t="s">
        <v>325</v>
      </c>
      <c r="D11243" t="s">
        <v>224</v>
      </c>
      <c r="E11243" t="s">
        <v>222</v>
      </c>
      <c r="F11243">
        <v>2324.94</v>
      </c>
      <c r="G11243" s="12">
        <v>6.4799999999999996E-2</v>
      </c>
      <c r="H11243" s="12">
        <v>6.4799999999999996E-2</v>
      </c>
      <c r="I11243" t="s">
        <v>241</v>
      </c>
      <c r="J11243" s="10">
        <v>45647.625</v>
      </c>
    </row>
    <row r="11245" spans="1:10" x14ac:dyDescent="0.35">
      <c r="A11245" t="s">
        <v>239</v>
      </c>
      <c r="B11245">
        <v>45</v>
      </c>
      <c r="C11245" t="s">
        <v>326</v>
      </c>
      <c r="D11245" t="s">
        <v>221</v>
      </c>
      <c r="E11245" t="s">
        <v>222</v>
      </c>
      <c r="F11245">
        <v>1134.25</v>
      </c>
      <c r="G11245" s="12">
        <v>7.2999999999999995E-2</v>
      </c>
      <c r="H11245" s="12">
        <v>7.2999999999999995E-2</v>
      </c>
      <c r="I11245" t="s">
        <v>240</v>
      </c>
      <c r="J11245" s="10">
        <v>45525</v>
      </c>
    </row>
    <row r="11247" spans="1:10" x14ac:dyDescent="0.35">
      <c r="A11247" t="s">
        <v>239</v>
      </c>
      <c r="B11247">
        <v>46</v>
      </c>
      <c r="C11247" t="s">
        <v>326</v>
      </c>
      <c r="D11247" t="s">
        <v>224</v>
      </c>
      <c r="E11247" t="s">
        <v>222</v>
      </c>
      <c r="F11247">
        <v>1579.42</v>
      </c>
      <c r="G11247" s="12">
        <v>4.3999999999999997E-2</v>
      </c>
      <c r="H11247" s="12">
        <v>4.3999999999999997E-2</v>
      </c>
      <c r="I11247" t="s">
        <v>241</v>
      </c>
      <c r="J11247">
        <v>45648</v>
      </c>
    </row>
    <row r="11249" spans="1:10" x14ac:dyDescent="0.35">
      <c r="A11249" t="s">
        <v>239</v>
      </c>
      <c r="B11249">
        <v>47</v>
      </c>
      <c r="C11249" t="s">
        <v>327</v>
      </c>
      <c r="D11249" t="s">
        <v>221</v>
      </c>
      <c r="E11249" t="s">
        <v>222</v>
      </c>
      <c r="F11249">
        <v>6771.29</v>
      </c>
      <c r="G11249">
        <v>0.4355</v>
      </c>
      <c r="H11249">
        <v>0.4355</v>
      </c>
      <c r="I11249" t="s">
        <v>240</v>
      </c>
      <c r="J11249" s="10">
        <v>45525</v>
      </c>
    </row>
    <row r="11251" spans="1:10" x14ac:dyDescent="0.35">
      <c r="A11251" t="s">
        <v>239</v>
      </c>
      <c r="B11251">
        <v>48</v>
      </c>
      <c r="C11251" t="s">
        <v>327</v>
      </c>
      <c r="D11251" t="s">
        <v>224</v>
      </c>
      <c r="E11251" t="s">
        <v>222</v>
      </c>
      <c r="F11251">
        <v>3104.9</v>
      </c>
      <c r="G11251" s="12">
        <v>8.6499999999999994E-2</v>
      </c>
      <c r="H11251" s="12">
        <v>8.6499999999999994E-2</v>
      </c>
      <c r="I11251" t="s">
        <v>241</v>
      </c>
      <c r="J11251" s="10">
        <v>45647.625</v>
      </c>
    </row>
    <row r="11253" spans="1:10" x14ac:dyDescent="0.35">
      <c r="A11253" t="s">
        <v>242</v>
      </c>
      <c r="B11253">
        <v>1</v>
      </c>
      <c r="C11253" t="s">
        <v>304</v>
      </c>
      <c r="D11253" t="s">
        <v>221</v>
      </c>
      <c r="E11253" t="s">
        <v>222</v>
      </c>
      <c r="F11253">
        <v>854.64</v>
      </c>
      <c r="G11253" s="12">
        <v>5.21E-2</v>
      </c>
      <c r="H11253" s="12">
        <v>5.21E-2</v>
      </c>
      <c r="I11253" t="s">
        <v>243</v>
      </c>
      <c r="J11253" s="10">
        <v>45525</v>
      </c>
    </row>
    <row r="11255" spans="1:10" x14ac:dyDescent="0.35">
      <c r="A11255" t="s">
        <v>242</v>
      </c>
      <c r="B11255">
        <v>2</v>
      </c>
      <c r="C11255" t="s">
        <v>304</v>
      </c>
      <c r="D11255" t="s">
        <v>224</v>
      </c>
      <c r="E11255" t="s">
        <v>222</v>
      </c>
      <c r="F11255">
        <v>1838.53</v>
      </c>
      <c r="G11255" s="12">
        <v>5.1700000000000003E-2</v>
      </c>
      <c r="H11255" s="12">
        <v>5.1700000000000003E-2</v>
      </c>
      <c r="I11255" t="s">
        <v>244</v>
      </c>
      <c r="J11255" s="10">
        <v>45647.625</v>
      </c>
    </row>
    <row r="11257" spans="1:10" x14ac:dyDescent="0.35">
      <c r="A11257" t="s">
        <v>242</v>
      </c>
      <c r="B11257">
        <v>3</v>
      </c>
      <c r="C11257" t="s">
        <v>305</v>
      </c>
      <c r="D11257" t="s">
        <v>221</v>
      </c>
      <c r="E11257" t="s">
        <v>222</v>
      </c>
      <c r="F11257">
        <v>3928.28</v>
      </c>
      <c r="G11257">
        <v>0.23022999999999999</v>
      </c>
      <c r="H11257">
        <v>0.23022999999999999</v>
      </c>
      <c r="I11257" t="s">
        <v>243</v>
      </c>
      <c r="J11257" s="10">
        <v>45525</v>
      </c>
    </row>
    <row r="11259" spans="1:10" x14ac:dyDescent="0.35">
      <c r="A11259" t="s">
        <v>242</v>
      </c>
      <c r="B11259">
        <v>4</v>
      </c>
      <c r="C11259" t="s">
        <v>305</v>
      </c>
      <c r="D11259" t="s">
        <v>224</v>
      </c>
      <c r="E11259" t="s">
        <v>222</v>
      </c>
      <c r="F11259">
        <v>3584.36</v>
      </c>
      <c r="G11259">
        <v>0.1007</v>
      </c>
      <c r="H11259">
        <v>0.1007</v>
      </c>
      <c r="I11259" t="s">
        <v>244</v>
      </c>
      <c r="J11259" s="10">
        <v>45647.625</v>
      </c>
    </row>
    <row r="11261" spans="1:10" x14ac:dyDescent="0.35">
      <c r="A11261" t="s">
        <v>242</v>
      </c>
      <c r="B11261">
        <v>5</v>
      </c>
      <c r="C11261" t="s">
        <v>306</v>
      </c>
      <c r="D11261" t="s">
        <v>221</v>
      </c>
      <c r="E11261" t="s">
        <v>222</v>
      </c>
      <c r="F11261">
        <v>793.25</v>
      </c>
      <c r="G11261" s="12">
        <v>4.8399999999999999E-2</v>
      </c>
      <c r="H11261" s="12">
        <v>4.8399999999999999E-2</v>
      </c>
      <c r="I11261" t="s">
        <v>243</v>
      </c>
      <c r="J11261" s="10">
        <v>45525</v>
      </c>
    </row>
    <row r="11263" spans="1:10" x14ac:dyDescent="0.35">
      <c r="A11263" t="s">
        <v>242</v>
      </c>
      <c r="B11263">
        <v>6</v>
      </c>
      <c r="C11263" t="s">
        <v>306</v>
      </c>
      <c r="D11263" t="s">
        <v>224</v>
      </c>
      <c r="E11263" t="s">
        <v>222</v>
      </c>
      <c r="F11263">
        <v>1256.8499999999999</v>
      </c>
      <c r="G11263" s="12">
        <v>3.5299999999999998E-2</v>
      </c>
      <c r="H11263" s="12">
        <v>3.5299999999999998E-2</v>
      </c>
      <c r="I11263" t="s">
        <v>244</v>
      </c>
      <c r="J11263" s="10">
        <v>45647.625</v>
      </c>
    </row>
    <row r="11265" spans="1:10" x14ac:dyDescent="0.35">
      <c r="A11265" t="s">
        <v>242</v>
      </c>
      <c r="B11265">
        <v>7</v>
      </c>
      <c r="C11265" t="s">
        <v>307</v>
      </c>
      <c r="D11265" t="s">
        <v>221</v>
      </c>
      <c r="E11265" t="s">
        <v>222</v>
      </c>
      <c r="F11265">
        <v>3503.71</v>
      </c>
      <c r="G11265">
        <v>0.21310999999999999</v>
      </c>
      <c r="H11265">
        <v>0.21310999999999999</v>
      </c>
      <c r="I11265" t="s">
        <v>243</v>
      </c>
      <c r="J11265" s="10">
        <v>45525</v>
      </c>
    </row>
    <row r="11267" spans="1:10" x14ac:dyDescent="0.35">
      <c r="A11267" t="s">
        <v>242</v>
      </c>
      <c r="B11267">
        <v>8</v>
      </c>
      <c r="C11267" t="s">
        <v>307</v>
      </c>
      <c r="D11267" t="s">
        <v>224</v>
      </c>
      <c r="E11267" t="s">
        <v>222</v>
      </c>
      <c r="F11267">
        <v>2811.52</v>
      </c>
      <c r="G11267" s="12">
        <v>7.9000000000000001E-2</v>
      </c>
      <c r="H11267" s="12">
        <v>7.9000000000000001E-2</v>
      </c>
      <c r="I11267" t="s">
        <v>244</v>
      </c>
      <c r="J11267" s="10">
        <v>45647.625</v>
      </c>
    </row>
    <row r="11269" spans="1:10" x14ac:dyDescent="0.35">
      <c r="A11269" t="s">
        <v>242</v>
      </c>
      <c r="B11269">
        <v>9</v>
      </c>
      <c r="C11269" t="s">
        <v>308</v>
      </c>
      <c r="D11269" t="s">
        <v>221</v>
      </c>
      <c r="E11269" t="s">
        <v>222</v>
      </c>
      <c r="F11269">
        <v>919.84</v>
      </c>
      <c r="G11269" s="12">
        <v>5.33E-2</v>
      </c>
      <c r="H11269" s="12">
        <v>5.33E-2</v>
      </c>
      <c r="I11269" t="s">
        <v>243</v>
      </c>
      <c r="J11269" s="10">
        <v>45525</v>
      </c>
    </row>
    <row r="11271" spans="1:10" x14ac:dyDescent="0.35">
      <c r="A11271" t="s">
        <v>242</v>
      </c>
      <c r="B11271">
        <v>10</v>
      </c>
      <c r="C11271" t="s">
        <v>308</v>
      </c>
      <c r="D11271" t="s">
        <v>224</v>
      </c>
      <c r="E11271" t="s">
        <v>222</v>
      </c>
      <c r="F11271">
        <v>1858.87</v>
      </c>
      <c r="G11271" s="12">
        <v>5.2200000000000003E-2</v>
      </c>
      <c r="H11271" s="12">
        <v>5.2200000000000003E-2</v>
      </c>
      <c r="I11271" t="s">
        <v>244</v>
      </c>
      <c r="J11271" s="10">
        <v>45647.625</v>
      </c>
    </row>
    <row r="11273" spans="1:10" x14ac:dyDescent="0.35">
      <c r="A11273" t="s">
        <v>242</v>
      </c>
      <c r="B11273">
        <v>11</v>
      </c>
      <c r="C11273" t="s">
        <v>309</v>
      </c>
      <c r="D11273" t="s">
        <v>221</v>
      </c>
      <c r="E11273" t="s">
        <v>222</v>
      </c>
      <c r="F11273">
        <v>3868.28</v>
      </c>
      <c r="G11273">
        <v>0.22527</v>
      </c>
      <c r="H11273">
        <v>0.22527</v>
      </c>
      <c r="I11273" t="s">
        <v>243</v>
      </c>
      <c r="J11273" s="10">
        <v>45525</v>
      </c>
    </row>
    <row r="11275" spans="1:10" x14ac:dyDescent="0.35">
      <c r="A11275" t="s">
        <v>242</v>
      </c>
      <c r="B11275">
        <v>12</v>
      </c>
      <c r="C11275" t="s">
        <v>309</v>
      </c>
      <c r="D11275" t="s">
        <v>224</v>
      </c>
      <c r="E11275" t="s">
        <v>222</v>
      </c>
      <c r="F11275">
        <v>3577.52</v>
      </c>
      <c r="G11275">
        <v>0.10051</v>
      </c>
      <c r="H11275">
        <v>0.10051</v>
      </c>
      <c r="I11275" t="s">
        <v>244</v>
      </c>
      <c r="J11275" s="10">
        <v>45647.625</v>
      </c>
    </row>
    <row r="11277" spans="1:10" x14ac:dyDescent="0.35">
      <c r="A11277" t="s">
        <v>242</v>
      </c>
      <c r="B11277">
        <v>13</v>
      </c>
      <c r="C11277" t="s">
        <v>310</v>
      </c>
      <c r="D11277" t="s">
        <v>221</v>
      </c>
      <c r="E11277" t="s">
        <v>222</v>
      </c>
      <c r="F11277">
        <v>849.68</v>
      </c>
      <c r="G11277" s="12">
        <v>5.1799999999999999E-2</v>
      </c>
      <c r="H11277" s="12">
        <v>5.1799999999999999E-2</v>
      </c>
      <c r="I11277" t="s">
        <v>243</v>
      </c>
      <c r="J11277" s="10">
        <v>45525</v>
      </c>
    </row>
    <row r="11279" spans="1:10" x14ac:dyDescent="0.35">
      <c r="A11279" t="s">
        <v>242</v>
      </c>
      <c r="B11279">
        <v>14</v>
      </c>
      <c r="C11279" t="s">
        <v>310</v>
      </c>
      <c r="D11279" t="s">
        <v>224</v>
      </c>
      <c r="E11279" t="s">
        <v>222</v>
      </c>
      <c r="F11279">
        <v>1828.63</v>
      </c>
      <c r="G11279" s="12">
        <v>5.1400000000000001E-2</v>
      </c>
      <c r="H11279" s="12">
        <v>5.1400000000000001E-2</v>
      </c>
      <c r="I11279" t="s">
        <v>244</v>
      </c>
      <c r="J11279" s="10">
        <v>45647.625</v>
      </c>
    </row>
    <row r="11281" spans="1:10" x14ac:dyDescent="0.35">
      <c r="A11281" t="s">
        <v>242</v>
      </c>
      <c r="B11281">
        <v>15</v>
      </c>
      <c r="C11281" t="s">
        <v>311</v>
      </c>
      <c r="D11281" t="s">
        <v>221</v>
      </c>
      <c r="E11281" t="s">
        <v>222</v>
      </c>
      <c r="F11281">
        <v>7274.8</v>
      </c>
      <c r="G11281">
        <v>0.43506</v>
      </c>
      <c r="H11281">
        <v>0.43506</v>
      </c>
      <c r="I11281" t="s">
        <v>243</v>
      </c>
      <c r="J11281" s="10">
        <v>45525</v>
      </c>
    </row>
    <row r="11283" spans="1:10" x14ac:dyDescent="0.35">
      <c r="A11283" t="s">
        <v>242</v>
      </c>
      <c r="B11283">
        <v>16</v>
      </c>
      <c r="C11283" t="s">
        <v>311</v>
      </c>
      <c r="D11283" t="s">
        <v>224</v>
      </c>
      <c r="E11283" t="s">
        <v>222</v>
      </c>
      <c r="F11283">
        <v>3575.13</v>
      </c>
      <c r="G11283">
        <v>0.10044</v>
      </c>
      <c r="H11283">
        <v>0.10044</v>
      </c>
      <c r="I11283" t="s">
        <v>244</v>
      </c>
      <c r="J11283" s="10">
        <v>45647.625</v>
      </c>
    </row>
    <row r="11285" spans="1:10" x14ac:dyDescent="0.35">
      <c r="A11285" t="s">
        <v>242</v>
      </c>
      <c r="B11285">
        <v>17</v>
      </c>
      <c r="C11285" t="s">
        <v>312</v>
      </c>
      <c r="D11285" t="s">
        <v>221</v>
      </c>
      <c r="E11285" t="s">
        <v>222</v>
      </c>
      <c r="F11285">
        <v>787.03</v>
      </c>
      <c r="G11285" s="12">
        <v>4.8000000000000001E-2</v>
      </c>
      <c r="H11285" s="12">
        <v>4.8000000000000001E-2</v>
      </c>
      <c r="I11285" t="s">
        <v>243</v>
      </c>
      <c r="J11285" s="10">
        <v>45525</v>
      </c>
    </row>
    <row r="11287" spans="1:10" x14ac:dyDescent="0.35">
      <c r="A11287" t="s">
        <v>242</v>
      </c>
      <c r="B11287">
        <v>18</v>
      </c>
      <c r="C11287" t="s">
        <v>312</v>
      </c>
      <c r="D11287" t="s">
        <v>224</v>
      </c>
      <c r="E11287" t="s">
        <v>222</v>
      </c>
      <c r="F11287">
        <v>1246.8399999999999</v>
      </c>
      <c r="G11287" s="12">
        <v>3.5000000000000003E-2</v>
      </c>
      <c r="H11287" s="12">
        <v>3.5000000000000003E-2</v>
      </c>
      <c r="I11287" t="s">
        <v>244</v>
      </c>
      <c r="J11287" s="10">
        <v>45647.625</v>
      </c>
    </row>
    <row r="11289" spans="1:10" x14ac:dyDescent="0.35">
      <c r="A11289" t="s">
        <v>242</v>
      </c>
      <c r="B11289">
        <v>19</v>
      </c>
      <c r="C11289" t="s">
        <v>313</v>
      </c>
      <c r="D11289" t="s">
        <v>221</v>
      </c>
      <c r="E11289" t="s">
        <v>222</v>
      </c>
      <c r="F11289">
        <v>6918.14</v>
      </c>
      <c r="G11289">
        <v>0.41470000000000001</v>
      </c>
      <c r="H11289">
        <v>0.41470000000000001</v>
      </c>
      <c r="I11289" t="s">
        <v>243</v>
      </c>
      <c r="J11289" s="10">
        <v>45525</v>
      </c>
    </row>
    <row r="11291" spans="1:10" x14ac:dyDescent="0.35">
      <c r="A11291" t="s">
        <v>242</v>
      </c>
      <c r="B11291">
        <v>20</v>
      </c>
      <c r="C11291" t="s">
        <v>313</v>
      </c>
      <c r="D11291" t="s">
        <v>224</v>
      </c>
      <c r="E11291" t="s">
        <v>222</v>
      </c>
      <c r="F11291">
        <v>2801.94</v>
      </c>
      <c r="G11291" s="12">
        <v>7.8700000000000006E-2</v>
      </c>
      <c r="H11291" s="12">
        <v>7.8700000000000006E-2</v>
      </c>
      <c r="I11291" t="s">
        <v>244</v>
      </c>
      <c r="J11291" s="10">
        <v>45647.625</v>
      </c>
    </row>
    <row r="11293" spans="1:10" x14ac:dyDescent="0.35">
      <c r="A11293" t="s">
        <v>242</v>
      </c>
      <c r="B11293">
        <v>21</v>
      </c>
      <c r="C11293" t="s">
        <v>314</v>
      </c>
      <c r="D11293" t="s">
        <v>221</v>
      </c>
      <c r="E11293" t="s">
        <v>222</v>
      </c>
      <c r="F11293">
        <v>910.01</v>
      </c>
      <c r="G11293" s="12">
        <v>5.28E-2</v>
      </c>
      <c r="H11293" s="12">
        <v>5.28E-2</v>
      </c>
      <c r="I11293" t="s">
        <v>243</v>
      </c>
      <c r="J11293" s="10">
        <v>45525</v>
      </c>
    </row>
    <row r="11295" spans="1:10" x14ac:dyDescent="0.35">
      <c r="A11295" t="s">
        <v>242</v>
      </c>
      <c r="B11295">
        <v>22</v>
      </c>
      <c r="C11295" t="s">
        <v>314</v>
      </c>
      <c r="D11295" t="s">
        <v>224</v>
      </c>
      <c r="E11295" t="s">
        <v>222</v>
      </c>
      <c r="F11295">
        <v>1848.4</v>
      </c>
      <c r="G11295" s="12">
        <v>5.1900000000000002E-2</v>
      </c>
      <c r="H11295" s="12">
        <v>5.1900000000000002E-2</v>
      </c>
      <c r="I11295" t="s">
        <v>244</v>
      </c>
      <c r="J11295" s="10">
        <v>45647.625</v>
      </c>
    </row>
    <row r="11297" spans="1:10" x14ac:dyDescent="0.35">
      <c r="A11297" t="s">
        <v>242</v>
      </c>
      <c r="B11297">
        <v>23</v>
      </c>
      <c r="C11297" t="s">
        <v>315</v>
      </c>
      <c r="D11297" t="s">
        <v>221</v>
      </c>
      <c r="E11297" t="s">
        <v>222</v>
      </c>
      <c r="F11297">
        <v>7281.97</v>
      </c>
      <c r="G11297">
        <v>0.43569999999999998</v>
      </c>
      <c r="H11297">
        <v>0.43569999999999998</v>
      </c>
      <c r="I11297" t="s">
        <v>243</v>
      </c>
      <c r="J11297" s="10">
        <v>45525</v>
      </c>
    </row>
    <row r="11299" spans="1:10" x14ac:dyDescent="0.35">
      <c r="A11299" t="s">
        <v>242</v>
      </c>
      <c r="B11299">
        <v>24</v>
      </c>
      <c r="C11299" t="s">
        <v>315</v>
      </c>
      <c r="D11299" t="s">
        <v>224</v>
      </c>
      <c r="E11299" t="s">
        <v>222</v>
      </c>
      <c r="F11299">
        <v>3565.72</v>
      </c>
      <c r="G11299">
        <v>0.10017</v>
      </c>
      <c r="H11299">
        <v>0.10017</v>
      </c>
      <c r="I11299" t="s">
        <v>244</v>
      </c>
      <c r="J11299" s="10">
        <v>45647.625</v>
      </c>
    </row>
    <row r="11301" spans="1:10" x14ac:dyDescent="0.35">
      <c r="A11301" t="s">
        <v>242</v>
      </c>
      <c r="B11301">
        <v>25</v>
      </c>
      <c r="C11301" t="s">
        <v>316</v>
      </c>
      <c r="D11301" t="s">
        <v>221</v>
      </c>
      <c r="E11301" t="s">
        <v>222</v>
      </c>
      <c r="F11301">
        <v>849.24</v>
      </c>
      <c r="G11301" s="12">
        <v>5.1799999999999999E-2</v>
      </c>
      <c r="H11301" s="12">
        <v>5.1799999999999999E-2</v>
      </c>
      <c r="I11301" t="s">
        <v>243</v>
      </c>
      <c r="J11301" s="10">
        <v>45525</v>
      </c>
    </row>
    <row r="11303" spans="1:10" x14ac:dyDescent="0.35">
      <c r="A11303" t="s">
        <v>242</v>
      </c>
      <c r="B11303">
        <v>26</v>
      </c>
      <c r="C11303" t="s">
        <v>316</v>
      </c>
      <c r="D11303" t="s">
        <v>224</v>
      </c>
      <c r="E11303" t="s">
        <v>222</v>
      </c>
      <c r="F11303">
        <v>1829.7</v>
      </c>
      <c r="G11303" s="12">
        <v>5.1400000000000001E-2</v>
      </c>
      <c r="H11303" s="12">
        <v>5.1400000000000001E-2</v>
      </c>
      <c r="I11303" t="s">
        <v>244</v>
      </c>
      <c r="J11303" s="10">
        <v>45647.625</v>
      </c>
    </row>
    <row r="11305" spans="1:10" x14ac:dyDescent="0.35">
      <c r="A11305" t="s">
        <v>242</v>
      </c>
      <c r="B11305">
        <v>27</v>
      </c>
      <c r="C11305" t="s">
        <v>317</v>
      </c>
      <c r="D11305" t="s">
        <v>221</v>
      </c>
      <c r="E11305" t="s">
        <v>222</v>
      </c>
      <c r="F11305">
        <v>7073.66</v>
      </c>
      <c r="G11305">
        <v>0.42435</v>
      </c>
      <c r="H11305">
        <v>0.42435</v>
      </c>
      <c r="I11305" t="s">
        <v>243</v>
      </c>
      <c r="J11305" s="10">
        <v>45525</v>
      </c>
    </row>
    <row r="11307" spans="1:10" x14ac:dyDescent="0.35">
      <c r="A11307" t="s">
        <v>242</v>
      </c>
      <c r="B11307">
        <v>28</v>
      </c>
      <c r="C11307" t="s">
        <v>317</v>
      </c>
      <c r="D11307" t="s">
        <v>224</v>
      </c>
      <c r="E11307" t="s">
        <v>222</v>
      </c>
      <c r="F11307">
        <v>3576.27</v>
      </c>
      <c r="G11307">
        <v>0.10047</v>
      </c>
      <c r="H11307">
        <v>0.10047</v>
      </c>
      <c r="I11307" t="s">
        <v>244</v>
      </c>
      <c r="J11307" s="10">
        <v>45647.625</v>
      </c>
    </row>
    <row r="11309" spans="1:10" x14ac:dyDescent="0.35">
      <c r="A11309" t="s">
        <v>242</v>
      </c>
      <c r="B11309">
        <v>29</v>
      </c>
      <c r="C11309" t="s">
        <v>318</v>
      </c>
      <c r="D11309" t="s">
        <v>221</v>
      </c>
      <c r="E11309" t="s">
        <v>222</v>
      </c>
      <c r="F11309">
        <v>786.32</v>
      </c>
      <c r="G11309" s="12">
        <v>4.7899999999999998E-2</v>
      </c>
      <c r="H11309" s="12">
        <v>4.7899999999999998E-2</v>
      </c>
      <c r="I11309" t="s">
        <v>243</v>
      </c>
      <c r="J11309" s="10">
        <v>45525</v>
      </c>
    </row>
    <row r="11311" spans="1:10" x14ac:dyDescent="0.35">
      <c r="A11311" t="s">
        <v>242</v>
      </c>
      <c r="B11311">
        <v>30</v>
      </c>
      <c r="C11311" t="s">
        <v>318</v>
      </c>
      <c r="D11311" t="s">
        <v>224</v>
      </c>
      <c r="E11311" t="s">
        <v>222</v>
      </c>
      <c r="F11311">
        <v>1256.8399999999999</v>
      </c>
      <c r="G11311" s="12">
        <v>3.5299999999999998E-2</v>
      </c>
      <c r="H11311" s="12">
        <v>3.5299999999999998E-2</v>
      </c>
      <c r="I11311" t="s">
        <v>244</v>
      </c>
      <c r="J11311" s="10">
        <v>45647.625</v>
      </c>
    </row>
    <row r="11313" spans="1:10" x14ac:dyDescent="0.35">
      <c r="A11313" t="s">
        <v>242</v>
      </c>
      <c r="B11313">
        <v>31</v>
      </c>
      <c r="C11313" t="s">
        <v>319</v>
      </c>
      <c r="D11313" t="s">
        <v>221</v>
      </c>
      <c r="E11313" t="s">
        <v>222</v>
      </c>
      <c r="F11313">
        <v>3283.54</v>
      </c>
      <c r="G11313">
        <v>0.19721</v>
      </c>
      <c r="H11313">
        <v>0.19721</v>
      </c>
      <c r="I11313" t="s">
        <v>243</v>
      </c>
      <c r="J11313" s="10">
        <v>45525</v>
      </c>
    </row>
    <row r="11315" spans="1:10" x14ac:dyDescent="0.35">
      <c r="A11315" t="s">
        <v>242</v>
      </c>
      <c r="B11315">
        <v>32</v>
      </c>
      <c r="C11315" t="s">
        <v>319</v>
      </c>
      <c r="D11315" t="s">
        <v>224</v>
      </c>
      <c r="E11315" t="s">
        <v>222</v>
      </c>
      <c r="F11315">
        <v>2811.48</v>
      </c>
      <c r="G11315" s="12">
        <v>7.9000000000000001E-2</v>
      </c>
      <c r="H11315" s="12">
        <v>7.9000000000000001E-2</v>
      </c>
      <c r="I11315" t="s">
        <v>244</v>
      </c>
      <c r="J11315" s="10">
        <v>45647.625</v>
      </c>
    </row>
    <row r="11317" spans="1:10" x14ac:dyDescent="0.35">
      <c r="A11317" t="s">
        <v>242</v>
      </c>
      <c r="B11317">
        <v>33</v>
      </c>
      <c r="C11317" t="s">
        <v>320</v>
      </c>
      <c r="D11317" t="s">
        <v>221</v>
      </c>
      <c r="E11317" t="s">
        <v>222</v>
      </c>
      <c r="F11317">
        <v>921.44</v>
      </c>
      <c r="G11317" s="12">
        <v>5.3400000000000003E-2</v>
      </c>
      <c r="H11317" s="12">
        <v>5.3400000000000003E-2</v>
      </c>
      <c r="I11317" t="s">
        <v>243</v>
      </c>
      <c r="J11317" s="10">
        <v>45525</v>
      </c>
    </row>
    <row r="11319" spans="1:10" x14ac:dyDescent="0.35">
      <c r="A11319" t="s">
        <v>242</v>
      </c>
      <c r="B11319">
        <v>34</v>
      </c>
      <c r="C11319" t="s">
        <v>320</v>
      </c>
      <c r="D11319" t="s">
        <v>224</v>
      </c>
      <c r="E11319" t="s">
        <v>222</v>
      </c>
      <c r="F11319">
        <v>1869.33</v>
      </c>
      <c r="G11319" s="12">
        <v>5.2499999999999998E-2</v>
      </c>
      <c r="H11319" s="12">
        <v>5.2499999999999998E-2</v>
      </c>
      <c r="I11319" t="s">
        <v>244</v>
      </c>
      <c r="J11319" s="10">
        <v>45647.625</v>
      </c>
    </row>
    <row r="11321" spans="1:10" x14ac:dyDescent="0.35">
      <c r="A11321" t="s">
        <v>242</v>
      </c>
      <c r="B11321">
        <v>35</v>
      </c>
      <c r="C11321" t="s">
        <v>321</v>
      </c>
      <c r="D11321" t="s">
        <v>221</v>
      </c>
      <c r="E11321" t="s">
        <v>222</v>
      </c>
      <c r="F11321">
        <v>4920.3599999999997</v>
      </c>
      <c r="G11321">
        <v>0.29955999999999999</v>
      </c>
      <c r="H11321">
        <v>0.29955999999999999</v>
      </c>
      <c r="I11321" t="s">
        <v>243</v>
      </c>
      <c r="J11321" s="10">
        <v>45525</v>
      </c>
    </row>
    <row r="11323" spans="1:10" x14ac:dyDescent="0.35">
      <c r="A11323" t="s">
        <v>242</v>
      </c>
      <c r="B11323">
        <v>36</v>
      </c>
      <c r="C11323" t="s">
        <v>321</v>
      </c>
      <c r="D11323" t="s">
        <v>224</v>
      </c>
      <c r="E11323" t="s">
        <v>222</v>
      </c>
      <c r="F11323">
        <v>3583.3</v>
      </c>
      <c r="G11323">
        <v>0.10067</v>
      </c>
      <c r="H11323">
        <v>0.10067</v>
      </c>
      <c r="I11323" t="s">
        <v>244</v>
      </c>
      <c r="J11323" s="10">
        <v>45647.625</v>
      </c>
    </row>
    <row r="11325" spans="1:10" x14ac:dyDescent="0.35">
      <c r="A11325" t="s">
        <v>242</v>
      </c>
      <c r="B11325">
        <v>37</v>
      </c>
      <c r="C11325" t="s">
        <v>322</v>
      </c>
      <c r="D11325" t="s">
        <v>221</v>
      </c>
      <c r="E11325" t="s">
        <v>222</v>
      </c>
      <c r="F11325">
        <v>918.97</v>
      </c>
      <c r="G11325" s="12">
        <v>5.3199999999999997E-2</v>
      </c>
      <c r="H11325" s="12">
        <v>5.3199999999999997E-2</v>
      </c>
      <c r="I11325" t="s">
        <v>243</v>
      </c>
      <c r="J11325" s="10">
        <v>45525</v>
      </c>
    </row>
    <row r="11327" spans="1:10" x14ac:dyDescent="0.35">
      <c r="A11327" t="s">
        <v>242</v>
      </c>
      <c r="B11327">
        <v>38</v>
      </c>
      <c r="C11327" t="s">
        <v>322</v>
      </c>
      <c r="D11327" t="s">
        <v>224</v>
      </c>
      <c r="E11327" t="s">
        <v>222</v>
      </c>
      <c r="F11327">
        <v>1858.88</v>
      </c>
      <c r="G11327" s="12">
        <v>5.2200000000000003E-2</v>
      </c>
      <c r="H11327" s="12">
        <v>5.2200000000000003E-2</v>
      </c>
      <c r="I11327" t="s">
        <v>244</v>
      </c>
      <c r="J11327" s="10">
        <v>45647.625</v>
      </c>
    </row>
    <row r="11329" spans="1:10" x14ac:dyDescent="0.35">
      <c r="A11329" t="s">
        <v>242</v>
      </c>
      <c r="B11329">
        <v>39</v>
      </c>
      <c r="C11329" t="s">
        <v>323</v>
      </c>
      <c r="D11329" t="s">
        <v>221</v>
      </c>
      <c r="E11329" t="s">
        <v>222</v>
      </c>
      <c r="F11329">
        <v>4982.93</v>
      </c>
      <c r="G11329">
        <v>0.30387999999999998</v>
      </c>
      <c r="H11329">
        <v>0.30387999999999998</v>
      </c>
      <c r="I11329" t="s">
        <v>243</v>
      </c>
      <c r="J11329" s="10">
        <v>45525</v>
      </c>
    </row>
    <row r="11331" spans="1:10" x14ac:dyDescent="0.35">
      <c r="A11331" t="s">
        <v>242</v>
      </c>
      <c r="B11331">
        <v>40</v>
      </c>
      <c r="C11331" t="s">
        <v>323</v>
      </c>
      <c r="D11331" t="s">
        <v>224</v>
      </c>
      <c r="E11331" t="s">
        <v>222</v>
      </c>
      <c r="F11331">
        <v>3575.99</v>
      </c>
      <c r="G11331">
        <v>0.10045999999999999</v>
      </c>
      <c r="H11331">
        <v>0.10045999999999999</v>
      </c>
      <c r="I11331" t="s">
        <v>244</v>
      </c>
      <c r="J11331" s="10">
        <v>45647.625</v>
      </c>
    </row>
    <row r="11333" spans="1:10" x14ac:dyDescent="0.35">
      <c r="A11333" t="s">
        <v>242</v>
      </c>
      <c r="B11333">
        <v>41</v>
      </c>
      <c r="C11333" t="s">
        <v>324</v>
      </c>
      <c r="D11333" t="s">
        <v>221</v>
      </c>
      <c r="E11333" t="s">
        <v>222</v>
      </c>
      <c r="F11333">
        <v>785.21</v>
      </c>
      <c r="G11333" s="12">
        <v>4.7899999999999998E-2</v>
      </c>
      <c r="H11333" s="12">
        <v>4.7899999999999998E-2</v>
      </c>
      <c r="I11333" t="s">
        <v>243</v>
      </c>
      <c r="J11333" s="10">
        <v>45525</v>
      </c>
    </row>
    <row r="11335" spans="1:10" x14ac:dyDescent="0.35">
      <c r="A11335" t="s">
        <v>242</v>
      </c>
      <c r="B11335">
        <v>42</v>
      </c>
      <c r="C11335" t="s">
        <v>324</v>
      </c>
      <c r="D11335" t="s">
        <v>224</v>
      </c>
      <c r="E11335" t="s">
        <v>222</v>
      </c>
      <c r="F11335">
        <v>1246.8399999999999</v>
      </c>
      <c r="G11335" s="12">
        <v>3.5000000000000003E-2</v>
      </c>
      <c r="H11335" s="12">
        <v>3.5000000000000003E-2</v>
      </c>
      <c r="I11335" t="s">
        <v>244</v>
      </c>
      <c r="J11335" s="10">
        <v>45647.625</v>
      </c>
    </row>
    <row r="11337" spans="1:10" x14ac:dyDescent="0.35">
      <c r="A11337" t="s">
        <v>242</v>
      </c>
      <c r="B11337">
        <v>43</v>
      </c>
      <c r="C11337" t="s">
        <v>325</v>
      </c>
      <c r="D11337" t="s">
        <v>221</v>
      </c>
      <c r="E11337" t="s">
        <v>222</v>
      </c>
      <c r="F11337">
        <v>3294.38</v>
      </c>
      <c r="G11337">
        <v>0.19786999999999999</v>
      </c>
      <c r="H11337">
        <v>0.19786999999999999</v>
      </c>
      <c r="I11337" t="s">
        <v>243</v>
      </c>
      <c r="J11337" s="10">
        <v>45525</v>
      </c>
    </row>
    <row r="11339" spans="1:10" x14ac:dyDescent="0.35">
      <c r="A11339" t="s">
        <v>242</v>
      </c>
      <c r="B11339">
        <v>44</v>
      </c>
      <c r="C11339" t="s">
        <v>325</v>
      </c>
      <c r="D11339" t="s">
        <v>224</v>
      </c>
      <c r="E11339" t="s">
        <v>222</v>
      </c>
      <c r="F11339">
        <v>2802.02</v>
      </c>
      <c r="G11339" s="12">
        <v>7.8700000000000006E-2</v>
      </c>
      <c r="H11339" s="12">
        <v>7.8700000000000006E-2</v>
      </c>
      <c r="I11339" t="s">
        <v>244</v>
      </c>
      <c r="J11339" s="10">
        <v>45647.625</v>
      </c>
    </row>
    <row r="11341" spans="1:10" x14ac:dyDescent="0.35">
      <c r="A11341" t="s">
        <v>242</v>
      </c>
      <c r="B11341">
        <v>45</v>
      </c>
      <c r="C11341" t="s">
        <v>326</v>
      </c>
      <c r="D11341" t="s">
        <v>221</v>
      </c>
      <c r="E11341" t="s">
        <v>222</v>
      </c>
      <c r="F11341">
        <v>848.17</v>
      </c>
      <c r="G11341" s="12">
        <v>5.1700000000000003E-2</v>
      </c>
      <c r="H11341" s="12">
        <v>5.1700000000000003E-2</v>
      </c>
      <c r="I11341" t="s">
        <v>243</v>
      </c>
      <c r="J11341" s="10">
        <v>45525</v>
      </c>
    </row>
    <row r="11343" spans="1:10" x14ac:dyDescent="0.35">
      <c r="A11343" t="s">
        <v>242</v>
      </c>
      <c r="B11343">
        <v>46</v>
      </c>
      <c r="C11343" t="s">
        <v>326</v>
      </c>
      <c r="D11343" t="s">
        <v>224</v>
      </c>
      <c r="E11343" t="s">
        <v>222</v>
      </c>
      <c r="F11343">
        <v>1819.8</v>
      </c>
      <c r="G11343" s="12">
        <v>5.11E-2</v>
      </c>
      <c r="H11343" s="12">
        <v>5.11E-2</v>
      </c>
      <c r="I11343" t="s">
        <v>244</v>
      </c>
      <c r="J11343" s="10">
        <v>45647.625</v>
      </c>
    </row>
    <row r="11345" spans="1:10" x14ac:dyDescent="0.35">
      <c r="A11345" t="s">
        <v>242</v>
      </c>
      <c r="B11345">
        <v>47</v>
      </c>
      <c r="C11345" t="s">
        <v>327</v>
      </c>
      <c r="D11345" t="s">
        <v>221</v>
      </c>
      <c r="E11345" t="s">
        <v>222</v>
      </c>
      <c r="F11345">
        <v>7106.84</v>
      </c>
      <c r="G11345">
        <v>0.42738999999999999</v>
      </c>
      <c r="H11345">
        <v>0.42738999999999999</v>
      </c>
      <c r="I11345" t="s">
        <v>243</v>
      </c>
      <c r="J11345" s="10">
        <v>45525</v>
      </c>
    </row>
    <row r="11347" spans="1:10" x14ac:dyDescent="0.35">
      <c r="A11347" t="s">
        <v>242</v>
      </c>
      <c r="B11347">
        <v>48</v>
      </c>
      <c r="C11347" t="s">
        <v>327</v>
      </c>
      <c r="D11347" t="s">
        <v>224</v>
      </c>
      <c r="E11347" t="s">
        <v>222</v>
      </c>
      <c r="F11347">
        <v>3567.04</v>
      </c>
      <c r="G11347">
        <v>0.10020999999999999</v>
      </c>
      <c r="H11347">
        <v>0.10020999999999999</v>
      </c>
      <c r="I11347" t="s">
        <v>244</v>
      </c>
      <c r="J11347" s="10">
        <v>45647.625</v>
      </c>
    </row>
    <row r="11349" spans="1:10" x14ac:dyDescent="0.35">
      <c r="A11349" t="s">
        <v>245</v>
      </c>
      <c r="B11349">
        <v>1</v>
      </c>
      <c r="C11349" t="s">
        <v>304</v>
      </c>
      <c r="D11349" t="s">
        <v>221</v>
      </c>
      <c r="E11349" t="s">
        <v>222</v>
      </c>
      <c r="F11349">
        <v>1361.99</v>
      </c>
      <c r="G11349" s="12">
        <v>7.6799999999999993E-2</v>
      </c>
      <c r="H11349" s="12">
        <v>7.6799999999999993E-2</v>
      </c>
      <c r="I11349" t="s">
        <v>246</v>
      </c>
      <c r="J11349" s="10">
        <v>45525</v>
      </c>
    </row>
    <row r="11351" spans="1:10" x14ac:dyDescent="0.35">
      <c r="A11351" t="s">
        <v>245</v>
      </c>
      <c r="B11351">
        <v>2</v>
      </c>
      <c r="C11351" t="s">
        <v>304</v>
      </c>
      <c r="D11351" t="s">
        <v>224</v>
      </c>
      <c r="E11351" t="s">
        <v>222</v>
      </c>
      <c r="F11351">
        <v>1658.92</v>
      </c>
      <c r="G11351" s="12">
        <v>4.58E-2</v>
      </c>
      <c r="H11351" s="12">
        <v>4.58E-2</v>
      </c>
      <c r="I11351" t="s">
        <v>247</v>
      </c>
      <c r="J11351">
        <v>45648</v>
      </c>
    </row>
    <row r="11353" spans="1:10" x14ac:dyDescent="0.35">
      <c r="A11353" t="s">
        <v>245</v>
      </c>
      <c r="B11353">
        <v>3</v>
      </c>
      <c r="C11353" t="s">
        <v>305</v>
      </c>
      <c r="D11353" t="s">
        <v>221</v>
      </c>
      <c r="E11353" t="s">
        <v>222</v>
      </c>
      <c r="F11353">
        <v>4861.67</v>
      </c>
      <c r="G11353">
        <v>0.27861000000000002</v>
      </c>
      <c r="H11353">
        <v>0.27861000000000002</v>
      </c>
      <c r="I11353" t="s">
        <v>246</v>
      </c>
      <c r="J11353" s="10">
        <v>45525</v>
      </c>
    </row>
    <row r="11355" spans="1:10" x14ac:dyDescent="0.35">
      <c r="A11355" t="s">
        <v>245</v>
      </c>
      <c r="B11355">
        <v>4</v>
      </c>
      <c r="C11355" t="s">
        <v>305</v>
      </c>
      <c r="D11355" t="s">
        <v>224</v>
      </c>
      <c r="E11355" t="s">
        <v>222</v>
      </c>
      <c r="F11355">
        <v>3325.81</v>
      </c>
      <c r="G11355" s="12">
        <v>9.1700000000000004E-2</v>
      </c>
      <c r="H11355" s="12">
        <v>9.1700000000000004E-2</v>
      </c>
      <c r="I11355" t="s">
        <v>247</v>
      </c>
      <c r="J11355" s="10">
        <v>45647.625</v>
      </c>
    </row>
    <row r="11357" spans="1:10" x14ac:dyDescent="0.35">
      <c r="A11357" t="s">
        <v>245</v>
      </c>
      <c r="B11357">
        <v>5</v>
      </c>
      <c r="C11357" t="s">
        <v>306</v>
      </c>
      <c r="D11357" t="s">
        <v>221</v>
      </c>
      <c r="E11357" t="s">
        <v>222</v>
      </c>
      <c r="F11357">
        <v>1091.07</v>
      </c>
      <c r="G11357" s="12">
        <v>6.6400000000000001E-2</v>
      </c>
      <c r="H11357" s="12">
        <v>6.6400000000000001E-2</v>
      </c>
      <c r="I11357" t="s">
        <v>246</v>
      </c>
      <c r="J11357" s="10">
        <v>45525</v>
      </c>
    </row>
    <row r="11359" spans="1:10" x14ac:dyDescent="0.35">
      <c r="A11359" t="s">
        <v>245</v>
      </c>
      <c r="B11359">
        <v>6</v>
      </c>
      <c r="C11359" t="s">
        <v>306</v>
      </c>
      <c r="D11359" t="s">
        <v>224</v>
      </c>
      <c r="E11359" t="s">
        <v>222</v>
      </c>
      <c r="F11359">
        <v>960.95</v>
      </c>
      <c r="G11359" s="12">
        <v>2.6499999999999999E-2</v>
      </c>
      <c r="H11359" s="12">
        <v>2.6499999999999999E-2</v>
      </c>
      <c r="I11359" t="s">
        <v>247</v>
      </c>
      <c r="J11359">
        <v>45648</v>
      </c>
    </row>
    <row r="11361" spans="1:10" x14ac:dyDescent="0.35">
      <c r="A11361" t="s">
        <v>245</v>
      </c>
      <c r="B11361">
        <v>7</v>
      </c>
      <c r="C11361" t="s">
        <v>307</v>
      </c>
      <c r="D11361" t="s">
        <v>221</v>
      </c>
      <c r="E11361" t="s">
        <v>222</v>
      </c>
      <c r="F11361">
        <v>4101.9799999999996</v>
      </c>
      <c r="G11361">
        <v>0.24115</v>
      </c>
      <c r="H11361">
        <v>0.24115</v>
      </c>
      <c r="I11361" t="s">
        <v>246</v>
      </c>
      <c r="J11361" s="10">
        <v>45525</v>
      </c>
    </row>
    <row r="11363" spans="1:10" x14ac:dyDescent="0.35">
      <c r="A11363" t="s">
        <v>245</v>
      </c>
      <c r="B11363">
        <v>8</v>
      </c>
      <c r="C11363" t="s">
        <v>307</v>
      </c>
      <c r="D11363" t="s">
        <v>224</v>
      </c>
      <c r="E11363" t="s">
        <v>222</v>
      </c>
      <c r="F11363">
        <v>2444.9</v>
      </c>
      <c r="G11363" s="12">
        <v>6.7400000000000002E-2</v>
      </c>
      <c r="H11363" s="12">
        <v>6.7400000000000002E-2</v>
      </c>
      <c r="I11363" t="s">
        <v>247</v>
      </c>
      <c r="J11363" s="10">
        <v>45647.625</v>
      </c>
    </row>
    <row r="11365" spans="1:10" x14ac:dyDescent="0.35">
      <c r="A11365" t="s">
        <v>245</v>
      </c>
      <c r="B11365">
        <v>9</v>
      </c>
      <c r="C11365" t="s">
        <v>308</v>
      </c>
      <c r="D11365" t="s">
        <v>221</v>
      </c>
      <c r="E11365" t="s">
        <v>222</v>
      </c>
      <c r="F11365">
        <v>1462.88</v>
      </c>
      <c r="G11365" s="12">
        <v>8.4099999999999994E-2</v>
      </c>
      <c r="H11365" s="12">
        <v>8.4099999999999994E-2</v>
      </c>
      <c r="I11365" t="s">
        <v>246</v>
      </c>
      <c r="J11365" s="10">
        <v>45525</v>
      </c>
    </row>
    <row r="11367" spans="1:10" x14ac:dyDescent="0.35">
      <c r="A11367" t="s">
        <v>245</v>
      </c>
      <c r="B11367">
        <v>10</v>
      </c>
      <c r="C11367" t="s">
        <v>308</v>
      </c>
      <c r="D11367" t="s">
        <v>224</v>
      </c>
      <c r="E11367" t="s">
        <v>222</v>
      </c>
      <c r="F11367">
        <v>1679.26</v>
      </c>
      <c r="G11367" s="12">
        <v>4.6300000000000001E-2</v>
      </c>
      <c r="H11367" s="12">
        <v>4.6300000000000001E-2</v>
      </c>
      <c r="I11367" t="s">
        <v>247</v>
      </c>
      <c r="J11367" s="10">
        <v>45647.625</v>
      </c>
    </row>
    <row r="11369" spans="1:10" x14ac:dyDescent="0.35">
      <c r="A11369" t="s">
        <v>245</v>
      </c>
      <c r="B11369">
        <v>11</v>
      </c>
      <c r="C11369" t="s">
        <v>309</v>
      </c>
      <c r="D11369" t="s">
        <v>221</v>
      </c>
      <c r="E11369" t="s">
        <v>222</v>
      </c>
      <c r="F11369">
        <v>4926.55</v>
      </c>
      <c r="G11369">
        <v>0.28198000000000001</v>
      </c>
      <c r="H11369">
        <v>0.28198000000000001</v>
      </c>
      <c r="I11369" t="s">
        <v>246</v>
      </c>
      <c r="J11369" s="10">
        <v>45525</v>
      </c>
    </row>
    <row r="11371" spans="1:10" x14ac:dyDescent="0.35">
      <c r="A11371" t="s">
        <v>245</v>
      </c>
      <c r="B11371">
        <v>12</v>
      </c>
      <c r="C11371" t="s">
        <v>309</v>
      </c>
      <c r="D11371" t="s">
        <v>224</v>
      </c>
      <c r="E11371" t="s">
        <v>222</v>
      </c>
      <c r="F11371">
        <v>3310.11</v>
      </c>
      <c r="G11371" s="12">
        <v>9.1300000000000006E-2</v>
      </c>
      <c r="H11371" s="12">
        <v>9.1300000000000006E-2</v>
      </c>
      <c r="I11371" t="s">
        <v>247</v>
      </c>
      <c r="J11371" s="10">
        <v>45647.625</v>
      </c>
    </row>
    <row r="11373" spans="1:10" x14ac:dyDescent="0.35">
      <c r="A11373" t="s">
        <v>245</v>
      </c>
      <c r="B11373">
        <v>13</v>
      </c>
      <c r="C11373" t="s">
        <v>310</v>
      </c>
      <c r="D11373" t="s">
        <v>221</v>
      </c>
      <c r="E11373" t="s">
        <v>222</v>
      </c>
      <c r="F11373">
        <v>1354.51</v>
      </c>
      <c r="G11373" s="12">
        <v>7.6600000000000001E-2</v>
      </c>
      <c r="H11373" s="12">
        <v>7.6600000000000001E-2</v>
      </c>
      <c r="I11373" t="s">
        <v>246</v>
      </c>
      <c r="J11373" s="10">
        <v>45525</v>
      </c>
    </row>
    <row r="11375" spans="1:10" x14ac:dyDescent="0.35">
      <c r="A11375" t="s">
        <v>245</v>
      </c>
      <c r="B11375">
        <v>14</v>
      </c>
      <c r="C11375" t="s">
        <v>310</v>
      </c>
      <c r="D11375" t="s">
        <v>224</v>
      </c>
      <c r="E11375" t="s">
        <v>222</v>
      </c>
      <c r="F11375">
        <v>1647.36</v>
      </c>
      <c r="G11375" s="12">
        <v>4.5400000000000003E-2</v>
      </c>
      <c r="H11375" s="12">
        <v>4.5400000000000003E-2</v>
      </c>
      <c r="I11375" t="s">
        <v>247</v>
      </c>
      <c r="J11375">
        <v>45648</v>
      </c>
    </row>
    <row r="11377" spans="1:10" x14ac:dyDescent="0.35">
      <c r="A11377" t="s">
        <v>245</v>
      </c>
      <c r="B11377">
        <v>15</v>
      </c>
      <c r="C11377" t="s">
        <v>311</v>
      </c>
      <c r="D11377" t="s">
        <v>221</v>
      </c>
      <c r="E11377" t="s">
        <v>222</v>
      </c>
      <c r="F11377">
        <v>8649.25</v>
      </c>
      <c r="G11377">
        <v>0.51748000000000005</v>
      </c>
      <c r="H11377">
        <v>0.51748000000000005</v>
      </c>
      <c r="I11377" t="s">
        <v>246</v>
      </c>
      <c r="J11377" s="10">
        <v>45525</v>
      </c>
    </row>
    <row r="11379" spans="1:10" x14ac:dyDescent="0.35">
      <c r="A11379" t="s">
        <v>245</v>
      </c>
      <c r="B11379">
        <v>16</v>
      </c>
      <c r="C11379" t="s">
        <v>311</v>
      </c>
      <c r="D11379" t="s">
        <v>224</v>
      </c>
      <c r="E11379" t="s">
        <v>222</v>
      </c>
      <c r="F11379">
        <v>3314.64</v>
      </c>
      <c r="G11379" s="12">
        <v>9.1399999999999995E-2</v>
      </c>
      <c r="H11379" s="12">
        <v>9.1399999999999995E-2</v>
      </c>
      <c r="I11379" t="s">
        <v>247</v>
      </c>
      <c r="J11379" s="10">
        <v>45647.625</v>
      </c>
    </row>
    <row r="11381" spans="1:10" x14ac:dyDescent="0.35">
      <c r="A11381" t="s">
        <v>245</v>
      </c>
      <c r="B11381">
        <v>17</v>
      </c>
      <c r="C11381" t="s">
        <v>312</v>
      </c>
      <c r="D11381" t="s">
        <v>221</v>
      </c>
      <c r="E11381" t="s">
        <v>222</v>
      </c>
      <c r="F11381">
        <v>1085.98</v>
      </c>
      <c r="G11381" s="12">
        <v>6.6199999999999995E-2</v>
      </c>
      <c r="H11381" s="12">
        <v>6.6199999999999995E-2</v>
      </c>
      <c r="I11381" t="s">
        <v>246</v>
      </c>
      <c r="J11381" s="10">
        <v>45525</v>
      </c>
    </row>
    <row r="11383" spans="1:10" x14ac:dyDescent="0.35">
      <c r="A11383" t="s">
        <v>245</v>
      </c>
      <c r="B11383">
        <v>18</v>
      </c>
      <c r="C11383" t="s">
        <v>312</v>
      </c>
      <c r="D11383" t="s">
        <v>224</v>
      </c>
      <c r="E11383" t="s">
        <v>222</v>
      </c>
      <c r="F11383">
        <v>949.47</v>
      </c>
      <c r="G11383" s="12">
        <v>2.6200000000000001E-2</v>
      </c>
      <c r="H11383" s="12">
        <v>2.6200000000000001E-2</v>
      </c>
      <c r="I11383" t="s">
        <v>247</v>
      </c>
      <c r="J11383">
        <v>45648</v>
      </c>
    </row>
    <row r="11385" spans="1:10" x14ac:dyDescent="0.35">
      <c r="A11385" t="s">
        <v>245</v>
      </c>
      <c r="B11385">
        <v>19</v>
      </c>
      <c r="C11385" t="s">
        <v>313</v>
      </c>
      <c r="D11385" t="s">
        <v>221</v>
      </c>
      <c r="E11385" t="s">
        <v>222</v>
      </c>
      <c r="F11385">
        <v>8069.44</v>
      </c>
      <c r="G11385">
        <v>0.48503000000000002</v>
      </c>
      <c r="H11385">
        <v>0.48503000000000002</v>
      </c>
      <c r="I11385" t="s">
        <v>246</v>
      </c>
      <c r="J11385" s="10">
        <v>45525</v>
      </c>
    </row>
    <row r="11387" spans="1:10" x14ac:dyDescent="0.35">
      <c r="A11387" t="s">
        <v>245</v>
      </c>
      <c r="B11387">
        <v>20</v>
      </c>
      <c r="C11387" t="s">
        <v>313</v>
      </c>
      <c r="D11387" t="s">
        <v>224</v>
      </c>
      <c r="E11387" t="s">
        <v>222</v>
      </c>
      <c r="F11387">
        <v>2433.3200000000002</v>
      </c>
      <c r="G11387" s="12">
        <v>6.7100000000000007E-2</v>
      </c>
      <c r="H11387" s="12">
        <v>6.7100000000000007E-2</v>
      </c>
      <c r="I11387" t="s">
        <v>247</v>
      </c>
      <c r="J11387" s="10">
        <v>45647.625</v>
      </c>
    </row>
    <row r="11389" spans="1:10" x14ac:dyDescent="0.35">
      <c r="A11389" t="s">
        <v>245</v>
      </c>
      <c r="B11389">
        <v>21</v>
      </c>
      <c r="C11389" t="s">
        <v>314</v>
      </c>
      <c r="D11389" t="s">
        <v>221</v>
      </c>
      <c r="E11389" t="s">
        <v>222</v>
      </c>
      <c r="F11389">
        <v>1456.28</v>
      </c>
      <c r="G11389" s="12">
        <v>8.3699999999999997E-2</v>
      </c>
      <c r="H11389" s="12">
        <v>8.3699999999999997E-2</v>
      </c>
      <c r="I11389" t="s">
        <v>246</v>
      </c>
      <c r="J11389" s="10">
        <v>45525</v>
      </c>
    </row>
    <row r="11391" spans="1:10" x14ac:dyDescent="0.35">
      <c r="A11391" t="s">
        <v>245</v>
      </c>
      <c r="B11391">
        <v>22</v>
      </c>
      <c r="C11391" t="s">
        <v>314</v>
      </c>
      <c r="D11391" t="s">
        <v>224</v>
      </c>
      <c r="E11391" t="s">
        <v>222</v>
      </c>
      <c r="F11391">
        <v>1667.64</v>
      </c>
      <c r="G11391" s="12">
        <v>4.5999999999999999E-2</v>
      </c>
      <c r="H11391" s="12">
        <v>4.5999999999999999E-2</v>
      </c>
      <c r="I11391" t="s">
        <v>247</v>
      </c>
      <c r="J11391" s="10">
        <v>45647.625</v>
      </c>
    </row>
    <row r="11393" spans="1:10" x14ac:dyDescent="0.35">
      <c r="A11393" t="s">
        <v>245</v>
      </c>
      <c r="B11393">
        <v>23</v>
      </c>
      <c r="C11393" t="s">
        <v>315</v>
      </c>
      <c r="D11393" t="s">
        <v>221</v>
      </c>
      <c r="E11393" t="s">
        <v>222</v>
      </c>
      <c r="F11393">
        <v>8659.7800000000007</v>
      </c>
      <c r="G11393">
        <v>0.52042999999999995</v>
      </c>
      <c r="H11393">
        <v>0.52042999999999995</v>
      </c>
      <c r="I11393" t="s">
        <v>246</v>
      </c>
      <c r="J11393" s="10">
        <v>45525</v>
      </c>
    </row>
    <row r="11395" spans="1:10" x14ac:dyDescent="0.35">
      <c r="A11395" t="s">
        <v>245</v>
      </c>
      <c r="B11395">
        <v>24</v>
      </c>
      <c r="C11395" t="s">
        <v>315</v>
      </c>
      <c r="D11395" t="s">
        <v>224</v>
      </c>
      <c r="E11395" t="s">
        <v>222</v>
      </c>
      <c r="F11395">
        <v>3296.29</v>
      </c>
      <c r="G11395" s="12">
        <v>9.0899999999999995E-2</v>
      </c>
      <c r="H11395" s="12">
        <v>9.0899999999999995E-2</v>
      </c>
      <c r="I11395" t="s">
        <v>247</v>
      </c>
      <c r="J11395" s="10">
        <v>45647.625</v>
      </c>
    </row>
    <row r="11397" spans="1:10" x14ac:dyDescent="0.35">
      <c r="A11397" t="s">
        <v>245</v>
      </c>
      <c r="B11397">
        <v>25</v>
      </c>
      <c r="C11397" t="s">
        <v>316</v>
      </c>
      <c r="D11397" t="s">
        <v>221</v>
      </c>
      <c r="E11397" t="s">
        <v>222</v>
      </c>
      <c r="F11397">
        <v>1353.19</v>
      </c>
      <c r="G11397" s="12">
        <v>7.6399999999999996E-2</v>
      </c>
      <c r="H11397" s="12">
        <v>7.6399999999999996E-2</v>
      </c>
      <c r="I11397" t="s">
        <v>246</v>
      </c>
      <c r="J11397" s="10">
        <v>45525</v>
      </c>
    </row>
    <row r="11399" spans="1:10" x14ac:dyDescent="0.35">
      <c r="A11399" t="s">
        <v>245</v>
      </c>
      <c r="B11399">
        <v>26</v>
      </c>
      <c r="C11399" t="s">
        <v>316</v>
      </c>
      <c r="D11399" t="s">
        <v>224</v>
      </c>
      <c r="E11399" t="s">
        <v>222</v>
      </c>
      <c r="F11399">
        <v>1648.46</v>
      </c>
      <c r="G11399" s="12">
        <v>4.5499999999999999E-2</v>
      </c>
      <c r="H11399" s="12">
        <v>4.5499999999999999E-2</v>
      </c>
      <c r="I11399" t="s">
        <v>247</v>
      </c>
      <c r="J11399">
        <v>45648</v>
      </c>
    </row>
    <row r="11401" spans="1:10" x14ac:dyDescent="0.35">
      <c r="A11401" t="s">
        <v>245</v>
      </c>
      <c r="B11401">
        <v>27</v>
      </c>
      <c r="C11401" t="s">
        <v>317</v>
      </c>
      <c r="D11401" t="s">
        <v>221</v>
      </c>
      <c r="E11401" t="s">
        <v>222</v>
      </c>
      <c r="F11401">
        <v>8444.7099999999991</v>
      </c>
      <c r="G11401">
        <v>0.50439999999999996</v>
      </c>
      <c r="H11401">
        <v>0.50439999999999996</v>
      </c>
      <c r="I11401" t="s">
        <v>246</v>
      </c>
      <c r="J11401" s="10">
        <v>45525</v>
      </c>
    </row>
    <row r="11403" spans="1:10" x14ac:dyDescent="0.35">
      <c r="A11403" t="s">
        <v>245</v>
      </c>
      <c r="B11403">
        <v>28</v>
      </c>
      <c r="C11403" t="s">
        <v>317</v>
      </c>
      <c r="D11403" t="s">
        <v>224</v>
      </c>
      <c r="E11403" t="s">
        <v>222</v>
      </c>
      <c r="F11403">
        <v>3315.95</v>
      </c>
      <c r="G11403" s="12">
        <v>9.1499999999999998E-2</v>
      </c>
      <c r="H11403" s="12">
        <v>9.1499999999999998E-2</v>
      </c>
      <c r="I11403" t="s">
        <v>247</v>
      </c>
      <c r="J11403" s="10">
        <v>45647.625</v>
      </c>
    </row>
    <row r="11405" spans="1:10" x14ac:dyDescent="0.35">
      <c r="A11405" t="s">
        <v>245</v>
      </c>
      <c r="B11405">
        <v>29</v>
      </c>
      <c r="C11405" t="s">
        <v>318</v>
      </c>
      <c r="D11405" t="s">
        <v>221</v>
      </c>
      <c r="E11405" t="s">
        <v>222</v>
      </c>
      <c r="F11405">
        <v>1084.4100000000001</v>
      </c>
      <c r="G11405" s="12">
        <v>6.6100000000000006E-2</v>
      </c>
      <c r="H11405" s="12">
        <v>6.6100000000000006E-2</v>
      </c>
      <c r="I11405" t="s">
        <v>246</v>
      </c>
      <c r="J11405" s="10">
        <v>45525</v>
      </c>
    </row>
    <row r="11407" spans="1:10" x14ac:dyDescent="0.35">
      <c r="A11407" t="s">
        <v>245</v>
      </c>
      <c r="B11407">
        <v>30</v>
      </c>
      <c r="C11407" t="s">
        <v>318</v>
      </c>
      <c r="D11407" t="s">
        <v>224</v>
      </c>
      <c r="E11407" t="s">
        <v>222</v>
      </c>
      <c r="F11407">
        <v>960.95</v>
      </c>
      <c r="G11407" s="12">
        <v>2.6499999999999999E-2</v>
      </c>
      <c r="H11407" s="12">
        <v>2.6499999999999999E-2</v>
      </c>
      <c r="I11407" t="s">
        <v>247</v>
      </c>
      <c r="J11407">
        <v>45648</v>
      </c>
    </row>
    <row r="11409" spans="1:10" x14ac:dyDescent="0.35">
      <c r="A11409" t="s">
        <v>245</v>
      </c>
      <c r="B11409">
        <v>31</v>
      </c>
      <c r="C11409" t="s">
        <v>319</v>
      </c>
      <c r="D11409" t="s">
        <v>221</v>
      </c>
      <c r="E11409" t="s">
        <v>222</v>
      </c>
      <c r="F11409">
        <v>4017.14</v>
      </c>
      <c r="G11409">
        <v>0.23616000000000001</v>
      </c>
      <c r="H11409">
        <v>0.23616000000000001</v>
      </c>
      <c r="I11409" t="s">
        <v>246</v>
      </c>
      <c r="J11409" s="10">
        <v>45525</v>
      </c>
    </row>
    <row r="11411" spans="1:10" x14ac:dyDescent="0.35">
      <c r="A11411" t="s">
        <v>245</v>
      </c>
      <c r="B11411">
        <v>32</v>
      </c>
      <c r="C11411" t="s">
        <v>319</v>
      </c>
      <c r="D11411" t="s">
        <v>224</v>
      </c>
      <c r="E11411" t="s">
        <v>222</v>
      </c>
      <c r="F11411">
        <v>2444.85</v>
      </c>
      <c r="G11411" s="12">
        <v>6.7400000000000002E-2</v>
      </c>
      <c r="H11411" s="12">
        <v>6.7400000000000002E-2</v>
      </c>
      <c r="I11411" t="s">
        <v>247</v>
      </c>
      <c r="J11411" s="10">
        <v>45647.625</v>
      </c>
    </row>
    <row r="11413" spans="1:10" x14ac:dyDescent="0.35">
      <c r="A11413" t="s">
        <v>245</v>
      </c>
      <c r="B11413">
        <v>33</v>
      </c>
      <c r="C11413" t="s">
        <v>320</v>
      </c>
      <c r="D11413" t="s">
        <v>221</v>
      </c>
      <c r="E11413" t="s">
        <v>222</v>
      </c>
      <c r="F11413">
        <v>1462.46</v>
      </c>
      <c r="G11413" s="12">
        <v>8.4099999999999994E-2</v>
      </c>
      <c r="H11413" s="12">
        <v>8.4099999999999994E-2</v>
      </c>
      <c r="I11413" t="s">
        <v>246</v>
      </c>
      <c r="J11413" s="10">
        <v>45525</v>
      </c>
    </row>
    <row r="11415" spans="1:10" x14ac:dyDescent="0.35">
      <c r="A11415" t="s">
        <v>245</v>
      </c>
      <c r="B11415">
        <v>34</v>
      </c>
      <c r="C11415" t="s">
        <v>320</v>
      </c>
      <c r="D11415" t="s">
        <v>224</v>
      </c>
      <c r="E11415" t="s">
        <v>222</v>
      </c>
      <c r="F11415">
        <v>1689.94</v>
      </c>
      <c r="G11415" s="12">
        <v>4.6600000000000003E-2</v>
      </c>
      <c r="H11415" s="12">
        <v>4.6600000000000003E-2</v>
      </c>
      <c r="I11415" t="s">
        <v>247</v>
      </c>
      <c r="J11415" s="10">
        <v>45647.625</v>
      </c>
    </row>
    <row r="11417" spans="1:10" x14ac:dyDescent="0.35">
      <c r="A11417" t="s">
        <v>245</v>
      </c>
      <c r="B11417">
        <v>35</v>
      </c>
      <c r="C11417" t="s">
        <v>321</v>
      </c>
      <c r="D11417" t="s">
        <v>221</v>
      </c>
      <c r="E11417" t="s">
        <v>222</v>
      </c>
      <c r="F11417">
        <v>5561.88</v>
      </c>
      <c r="G11417">
        <v>0.33401999999999998</v>
      </c>
      <c r="H11417">
        <v>0.33401999999999998</v>
      </c>
      <c r="I11417" t="s">
        <v>246</v>
      </c>
      <c r="J11417" s="10">
        <v>45525</v>
      </c>
    </row>
    <row r="11419" spans="1:10" x14ac:dyDescent="0.35">
      <c r="A11419" t="s">
        <v>245</v>
      </c>
      <c r="B11419">
        <v>36</v>
      </c>
      <c r="C11419" t="s">
        <v>321</v>
      </c>
      <c r="D11419" t="s">
        <v>224</v>
      </c>
      <c r="E11419" t="s">
        <v>222</v>
      </c>
      <c r="F11419">
        <v>3317.58</v>
      </c>
      <c r="G11419" s="12">
        <v>9.1499999999999998E-2</v>
      </c>
      <c r="H11419" s="12">
        <v>9.1499999999999998E-2</v>
      </c>
      <c r="I11419" t="s">
        <v>247</v>
      </c>
      <c r="J11419" s="10">
        <v>45647.625</v>
      </c>
    </row>
    <row r="11421" spans="1:10" x14ac:dyDescent="0.35">
      <c r="A11421" t="s">
        <v>245</v>
      </c>
      <c r="B11421">
        <v>37</v>
      </c>
      <c r="C11421" t="s">
        <v>322</v>
      </c>
      <c r="D11421" t="s">
        <v>221</v>
      </c>
      <c r="E11421" t="s">
        <v>222</v>
      </c>
      <c r="F11421">
        <v>1461.91</v>
      </c>
      <c r="G11421" s="12">
        <v>8.4000000000000005E-2</v>
      </c>
      <c r="H11421" s="12">
        <v>8.4000000000000005E-2</v>
      </c>
      <c r="I11421" t="s">
        <v>246</v>
      </c>
      <c r="J11421" s="10">
        <v>45525</v>
      </c>
    </row>
    <row r="11423" spans="1:10" x14ac:dyDescent="0.35">
      <c r="A11423" t="s">
        <v>245</v>
      </c>
      <c r="B11423">
        <v>38</v>
      </c>
      <c r="C11423" t="s">
        <v>322</v>
      </c>
      <c r="D11423" t="s">
        <v>224</v>
      </c>
      <c r="E11423" t="s">
        <v>222</v>
      </c>
      <c r="F11423">
        <v>1678.36</v>
      </c>
      <c r="G11423" s="12">
        <v>4.6300000000000001E-2</v>
      </c>
      <c r="H11423" s="12">
        <v>4.6300000000000001E-2</v>
      </c>
      <c r="I11423" t="s">
        <v>247</v>
      </c>
      <c r="J11423" s="10">
        <v>45647.625</v>
      </c>
    </row>
    <row r="11425" spans="1:10" x14ac:dyDescent="0.35">
      <c r="A11425" t="s">
        <v>245</v>
      </c>
      <c r="B11425">
        <v>39</v>
      </c>
      <c r="C11425" t="s">
        <v>323</v>
      </c>
      <c r="D11425" t="s">
        <v>221</v>
      </c>
      <c r="E11425" t="s">
        <v>222</v>
      </c>
      <c r="F11425">
        <v>5615.93</v>
      </c>
      <c r="G11425">
        <v>0.33733000000000002</v>
      </c>
      <c r="H11425">
        <v>0.33733000000000002</v>
      </c>
      <c r="I11425" t="s">
        <v>246</v>
      </c>
      <c r="J11425" s="10">
        <v>45525</v>
      </c>
    </row>
    <row r="11427" spans="1:10" x14ac:dyDescent="0.35">
      <c r="A11427" t="s">
        <v>245</v>
      </c>
      <c r="B11427">
        <v>40</v>
      </c>
      <c r="C11427" t="s">
        <v>323</v>
      </c>
      <c r="D11427" t="s">
        <v>224</v>
      </c>
      <c r="E11427" t="s">
        <v>222</v>
      </c>
      <c r="F11427">
        <v>3308.35</v>
      </c>
      <c r="G11427" s="12">
        <v>9.1300000000000006E-2</v>
      </c>
      <c r="H11427" s="12">
        <v>9.1300000000000006E-2</v>
      </c>
      <c r="I11427" t="s">
        <v>247</v>
      </c>
      <c r="J11427" s="10">
        <v>45647.625</v>
      </c>
    </row>
    <row r="11429" spans="1:10" x14ac:dyDescent="0.35">
      <c r="A11429" t="s">
        <v>245</v>
      </c>
      <c r="B11429">
        <v>41</v>
      </c>
      <c r="C11429" t="s">
        <v>324</v>
      </c>
      <c r="D11429" t="s">
        <v>221</v>
      </c>
      <c r="E11429" t="s">
        <v>222</v>
      </c>
      <c r="F11429">
        <v>1084.3</v>
      </c>
      <c r="G11429" s="12">
        <v>6.6100000000000006E-2</v>
      </c>
      <c r="H11429" s="12">
        <v>6.6100000000000006E-2</v>
      </c>
      <c r="I11429" t="s">
        <v>246</v>
      </c>
      <c r="J11429" s="10">
        <v>45525</v>
      </c>
    </row>
    <row r="11431" spans="1:10" x14ac:dyDescent="0.35">
      <c r="A11431" t="s">
        <v>245</v>
      </c>
      <c r="B11431">
        <v>42</v>
      </c>
      <c r="C11431" t="s">
        <v>324</v>
      </c>
      <c r="D11431" t="s">
        <v>224</v>
      </c>
      <c r="E11431" t="s">
        <v>222</v>
      </c>
      <c r="F11431">
        <v>949.47</v>
      </c>
      <c r="G11431" s="12">
        <v>2.6200000000000001E-2</v>
      </c>
      <c r="H11431" s="12">
        <v>2.6200000000000001E-2</v>
      </c>
      <c r="I11431" t="s">
        <v>247</v>
      </c>
      <c r="J11431">
        <v>45648</v>
      </c>
    </row>
    <row r="11433" spans="1:10" x14ac:dyDescent="0.35">
      <c r="A11433" t="s">
        <v>245</v>
      </c>
      <c r="B11433">
        <v>43</v>
      </c>
      <c r="C11433" t="s">
        <v>325</v>
      </c>
      <c r="D11433" t="s">
        <v>221</v>
      </c>
      <c r="E11433" t="s">
        <v>222</v>
      </c>
      <c r="F11433">
        <v>4018.65</v>
      </c>
      <c r="G11433">
        <v>0.24142</v>
      </c>
      <c r="H11433">
        <v>0.24142</v>
      </c>
      <c r="I11433" t="s">
        <v>246</v>
      </c>
      <c r="J11433" s="10">
        <v>45525</v>
      </c>
    </row>
    <row r="11435" spans="1:10" x14ac:dyDescent="0.35">
      <c r="A11435" t="s">
        <v>245</v>
      </c>
      <c r="B11435">
        <v>44</v>
      </c>
      <c r="C11435" t="s">
        <v>325</v>
      </c>
      <c r="D11435" t="s">
        <v>224</v>
      </c>
      <c r="E11435" t="s">
        <v>222</v>
      </c>
      <c r="F11435">
        <v>2433.4</v>
      </c>
      <c r="G11435" s="12">
        <v>6.7100000000000007E-2</v>
      </c>
      <c r="H11435" s="12">
        <v>6.7100000000000007E-2</v>
      </c>
      <c r="I11435" t="s">
        <v>247</v>
      </c>
      <c r="J11435" s="10">
        <v>45647.625</v>
      </c>
    </row>
    <row r="11437" spans="1:10" x14ac:dyDescent="0.35">
      <c r="A11437" t="s">
        <v>245</v>
      </c>
      <c r="B11437">
        <v>45</v>
      </c>
      <c r="C11437" t="s">
        <v>326</v>
      </c>
      <c r="D11437" t="s">
        <v>221</v>
      </c>
      <c r="E11437" t="s">
        <v>222</v>
      </c>
      <c r="F11437">
        <v>1352.18</v>
      </c>
      <c r="G11437" s="12">
        <v>7.6399999999999996E-2</v>
      </c>
      <c r="H11437" s="12">
        <v>7.6399999999999996E-2</v>
      </c>
      <c r="I11437" t="s">
        <v>246</v>
      </c>
      <c r="J11437" s="10">
        <v>45525</v>
      </c>
    </row>
    <row r="11439" spans="1:10" x14ac:dyDescent="0.35">
      <c r="A11439" t="s">
        <v>245</v>
      </c>
      <c r="B11439">
        <v>46</v>
      </c>
      <c r="C11439" t="s">
        <v>326</v>
      </c>
      <c r="D11439" t="s">
        <v>224</v>
      </c>
      <c r="E11439" t="s">
        <v>222</v>
      </c>
      <c r="F11439">
        <v>1636.91</v>
      </c>
      <c r="G11439" s="12">
        <v>4.5199999999999997E-2</v>
      </c>
      <c r="H11439" s="12">
        <v>4.5199999999999997E-2</v>
      </c>
      <c r="I11439" t="s">
        <v>247</v>
      </c>
      <c r="J11439">
        <v>45648</v>
      </c>
    </row>
    <row r="11441" spans="1:10" x14ac:dyDescent="0.35">
      <c r="A11441" t="s">
        <v>245</v>
      </c>
      <c r="B11441">
        <v>47</v>
      </c>
      <c r="C11441" t="s">
        <v>327</v>
      </c>
      <c r="D11441" t="s">
        <v>221</v>
      </c>
      <c r="E11441" t="s">
        <v>222</v>
      </c>
      <c r="F11441">
        <v>8467.5300000000007</v>
      </c>
      <c r="G11441">
        <v>0.50946999999999998</v>
      </c>
      <c r="H11441">
        <v>0.50946999999999998</v>
      </c>
      <c r="I11441" t="s">
        <v>246</v>
      </c>
      <c r="J11441" s="10">
        <v>45525</v>
      </c>
    </row>
    <row r="11443" spans="1:10" x14ac:dyDescent="0.35">
      <c r="A11443" t="s">
        <v>245</v>
      </c>
      <c r="B11443">
        <v>48</v>
      </c>
      <c r="C11443" t="s">
        <v>327</v>
      </c>
      <c r="D11443" t="s">
        <v>224</v>
      </c>
      <c r="E11443" t="s">
        <v>222</v>
      </c>
      <c r="F11443">
        <v>3304.77</v>
      </c>
      <c r="G11443" s="12">
        <v>9.1200000000000003E-2</v>
      </c>
      <c r="H11443" s="12">
        <v>9.1200000000000003E-2</v>
      </c>
      <c r="I11443" t="s">
        <v>247</v>
      </c>
      <c r="J11443" s="10">
        <v>45647.625</v>
      </c>
    </row>
    <row r="11445" spans="1:10" x14ac:dyDescent="0.35">
      <c r="A11445" t="s">
        <v>248</v>
      </c>
      <c r="B11445">
        <v>1</v>
      </c>
      <c r="C11445" t="s">
        <v>304</v>
      </c>
      <c r="D11445" t="s">
        <v>221</v>
      </c>
      <c r="E11445" t="s">
        <v>222</v>
      </c>
      <c r="F11445">
        <v>1501.7</v>
      </c>
      <c r="G11445" s="12">
        <v>8.4400000000000003E-2</v>
      </c>
      <c r="H11445" s="12">
        <v>8.4400000000000003E-2</v>
      </c>
      <c r="I11445" t="s">
        <v>249</v>
      </c>
      <c r="J11445" s="10">
        <v>45525</v>
      </c>
    </row>
    <row r="11447" spans="1:10" x14ac:dyDescent="0.35">
      <c r="A11447" t="s">
        <v>248</v>
      </c>
      <c r="B11447">
        <v>2</v>
      </c>
      <c r="C11447" t="s">
        <v>304</v>
      </c>
      <c r="D11447" t="s">
        <v>224</v>
      </c>
      <c r="E11447" t="s">
        <v>222</v>
      </c>
      <c r="F11447">
        <v>1794.2</v>
      </c>
      <c r="G11447" s="12">
        <v>5.2699999999999997E-2</v>
      </c>
      <c r="H11447" s="12">
        <v>5.2699999999999997E-2</v>
      </c>
      <c r="I11447" t="s">
        <v>250</v>
      </c>
      <c r="J11447" s="10">
        <v>45312.625</v>
      </c>
    </row>
    <row r="11449" spans="1:10" x14ac:dyDescent="0.35">
      <c r="A11449" t="s">
        <v>248</v>
      </c>
      <c r="B11449">
        <v>3</v>
      </c>
      <c r="C11449" t="s">
        <v>305</v>
      </c>
      <c r="D11449" t="s">
        <v>221</v>
      </c>
      <c r="E11449" t="s">
        <v>222</v>
      </c>
      <c r="F11449">
        <v>5608.08</v>
      </c>
      <c r="G11449">
        <v>0.32142999999999999</v>
      </c>
      <c r="H11449">
        <v>0.32142999999999999</v>
      </c>
      <c r="I11449" t="s">
        <v>249</v>
      </c>
      <c r="J11449" s="10">
        <v>45525</v>
      </c>
    </row>
    <row r="11451" spans="1:10" x14ac:dyDescent="0.35">
      <c r="A11451" t="s">
        <v>248</v>
      </c>
      <c r="B11451">
        <v>4</v>
      </c>
      <c r="C11451" t="s">
        <v>305</v>
      </c>
      <c r="D11451" t="s">
        <v>224</v>
      </c>
      <c r="E11451" t="s">
        <v>222</v>
      </c>
      <c r="F11451">
        <v>3442.09</v>
      </c>
      <c r="G11451">
        <v>0.10106999999999999</v>
      </c>
      <c r="H11451">
        <v>0.10106999999999999</v>
      </c>
      <c r="I11451" t="s">
        <v>250</v>
      </c>
      <c r="J11451" s="10">
        <v>45312.1875</v>
      </c>
    </row>
    <row r="11453" spans="1:10" x14ac:dyDescent="0.35">
      <c r="A11453" t="s">
        <v>248</v>
      </c>
      <c r="B11453">
        <v>5</v>
      </c>
      <c r="C11453" t="s">
        <v>306</v>
      </c>
      <c r="D11453" t="s">
        <v>221</v>
      </c>
      <c r="E11453" t="s">
        <v>222</v>
      </c>
      <c r="F11453">
        <v>1144.97</v>
      </c>
      <c r="G11453" s="12">
        <v>6.7400000000000002E-2</v>
      </c>
      <c r="H11453" s="12">
        <v>6.7400000000000002E-2</v>
      </c>
      <c r="I11453" t="s">
        <v>249</v>
      </c>
      <c r="J11453" s="10">
        <v>45525</v>
      </c>
    </row>
    <row r="11455" spans="1:10" x14ac:dyDescent="0.35">
      <c r="A11455" t="s">
        <v>248</v>
      </c>
      <c r="B11455">
        <v>6</v>
      </c>
      <c r="C11455" t="s">
        <v>306</v>
      </c>
      <c r="D11455" t="s">
        <v>224</v>
      </c>
      <c r="E11455" t="s">
        <v>222</v>
      </c>
      <c r="F11455">
        <v>1064.8599999999999</v>
      </c>
      <c r="G11455" s="12">
        <v>3.1300000000000001E-2</v>
      </c>
      <c r="H11455" s="12">
        <v>3.1300000000000001E-2</v>
      </c>
      <c r="I11455" t="s">
        <v>250</v>
      </c>
      <c r="J11455" s="10">
        <v>45312.625</v>
      </c>
    </row>
    <row r="11457" spans="1:10" x14ac:dyDescent="0.35">
      <c r="A11457" t="s">
        <v>248</v>
      </c>
      <c r="B11457">
        <v>7</v>
      </c>
      <c r="C11457" t="s">
        <v>307</v>
      </c>
      <c r="D11457" t="s">
        <v>221</v>
      </c>
      <c r="E11457" t="s">
        <v>222</v>
      </c>
      <c r="F11457">
        <v>4749.6000000000004</v>
      </c>
      <c r="G11457">
        <v>0.27826000000000001</v>
      </c>
      <c r="H11457">
        <v>0.27826000000000001</v>
      </c>
      <c r="I11457" t="s">
        <v>249</v>
      </c>
      <c r="J11457" s="10">
        <v>45525</v>
      </c>
    </row>
    <row r="11459" spans="1:10" x14ac:dyDescent="0.35">
      <c r="A11459" t="s">
        <v>248</v>
      </c>
      <c r="B11459">
        <v>8</v>
      </c>
      <c r="C11459" t="s">
        <v>307</v>
      </c>
      <c r="D11459" t="s">
        <v>224</v>
      </c>
      <c r="E11459" t="s">
        <v>222</v>
      </c>
      <c r="F11459">
        <v>2551.98</v>
      </c>
      <c r="G11459" s="12">
        <v>7.4899999999999994E-2</v>
      </c>
      <c r="H11459" s="12">
        <v>7.4899999999999994E-2</v>
      </c>
      <c r="I11459" t="s">
        <v>250</v>
      </c>
      <c r="J11459" s="10">
        <v>45312.625</v>
      </c>
    </row>
    <row r="11461" spans="1:10" x14ac:dyDescent="0.35">
      <c r="A11461" t="s">
        <v>248</v>
      </c>
      <c r="B11461">
        <v>9</v>
      </c>
      <c r="C11461" t="s">
        <v>308</v>
      </c>
      <c r="D11461" t="s">
        <v>221</v>
      </c>
      <c r="E11461" t="s">
        <v>222</v>
      </c>
      <c r="F11461">
        <v>1574.08</v>
      </c>
      <c r="G11461" s="12">
        <v>8.9200000000000002E-2</v>
      </c>
      <c r="H11461" s="12">
        <v>8.9200000000000002E-2</v>
      </c>
      <c r="I11461" t="s">
        <v>249</v>
      </c>
      <c r="J11461" s="10">
        <v>45525</v>
      </c>
    </row>
    <row r="11463" spans="1:10" x14ac:dyDescent="0.35">
      <c r="A11463" t="s">
        <v>248</v>
      </c>
      <c r="B11463">
        <v>10</v>
      </c>
      <c r="C11463" t="s">
        <v>308</v>
      </c>
      <c r="D11463" t="s">
        <v>224</v>
      </c>
      <c r="E11463" t="s">
        <v>222</v>
      </c>
      <c r="F11463">
        <v>1829.27</v>
      </c>
      <c r="G11463" s="12">
        <v>5.3699999999999998E-2</v>
      </c>
      <c r="H11463" s="12">
        <v>5.3699999999999998E-2</v>
      </c>
      <c r="I11463" t="s">
        <v>250</v>
      </c>
      <c r="J11463" s="10">
        <v>45312.625</v>
      </c>
    </row>
    <row r="11465" spans="1:10" x14ac:dyDescent="0.35">
      <c r="A11465" t="s">
        <v>248</v>
      </c>
      <c r="B11465">
        <v>11</v>
      </c>
      <c r="C11465" t="s">
        <v>309</v>
      </c>
      <c r="D11465" t="s">
        <v>221</v>
      </c>
      <c r="E11465" t="s">
        <v>222</v>
      </c>
      <c r="F11465">
        <v>5659.97</v>
      </c>
      <c r="G11465">
        <v>0.32445000000000002</v>
      </c>
      <c r="H11465">
        <v>0.32445000000000002</v>
      </c>
      <c r="I11465" t="s">
        <v>249</v>
      </c>
      <c r="J11465" s="10">
        <v>45525</v>
      </c>
    </row>
    <row r="11467" spans="1:10" x14ac:dyDescent="0.35">
      <c r="A11467" t="s">
        <v>248</v>
      </c>
      <c r="B11467">
        <v>12</v>
      </c>
      <c r="C11467" t="s">
        <v>309</v>
      </c>
      <c r="D11467" t="s">
        <v>224</v>
      </c>
      <c r="E11467" t="s">
        <v>222</v>
      </c>
      <c r="F11467">
        <v>3436.6</v>
      </c>
      <c r="G11467">
        <v>0.1009</v>
      </c>
      <c r="H11467">
        <v>0.1009</v>
      </c>
      <c r="I11467" t="s">
        <v>250</v>
      </c>
      <c r="J11467" s="10">
        <v>45312.625</v>
      </c>
    </row>
    <row r="11469" spans="1:10" x14ac:dyDescent="0.35">
      <c r="A11469" t="s">
        <v>248</v>
      </c>
      <c r="B11469">
        <v>13</v>
      </c>
      <c r="C11469" t="s">
        <v>310</v>
      </c>
      <c r="D11469" t="s">
        <v>221</v>
      </c>
      <c r="E11469" t="s">
        <v>222</v>
      </c>
      <c r="F11469">
        <v>1497.33</v>
      </c>
      <c r="G11469" s="12">
        <v>8.4199999999999997E-2</v>
      </c>
      <c r="H11469" s="12">
        <v>8.4199999999999997E-2</v>
      </c>
      <c r="I11469" t="s">
        <v>249</v>
      </c>
      <c r="J11469" s="10">
        <v>45525</v>
      </c>
    </row>
    <row r="11471" spans="1:10" x14ac:dyDescent="0.35">
      <c r="A11471" t="s">
        <v>248</v>
      </c>
      <c r="B11471">
        <v>14</v>
      </c>
      <c r="C11471" t="s">
        <v>310</v>
      </c>
      <c r="D11471" t="s">
        <v>224</v>
      </c>
      <c r="E11471" t="s">
        <v>222</v>
      </c>
      <c r="F11471">
        <v>1790.2</v>
      </c>
      <c r="G11471" s="12">
        <v>5.2600000000000001E-2</v>
      </c>
      <c r="H11471" s="12">
        <v>5.2600000000000001E-2</v>
      </c>
      <c r="I11471" t="s">
        <v>250</v>
      </c>
      <c r="J11471" s="10">
        <v>45312.625</v>
      </c>
    </row>
    <row r="11473" spans="1:10" x14ac:dyDescent="0.35">
      <c r="A11473" t="s">
        <v>248</v>
      </c>
      <c r="B11473">
        <v>15</v>
      </c>
      <c r="C11473" t="s">
        <v>311</v>
      </c>
      <c r="D11473" t="s">
        <v>221</v>
      </c>
      <c r="E11473" t="s">
        <v>222</v>
      </c>
      <c r="F11473">
        <v>9578.91</v>
      </c>
      <c r="G11473">
        <v>0.56467000000000001</v>
      </c>
      <c r="H11473">
        <v>0.56467000000000001</v>
      </c>
      <c r="I11473" t="s">
        <v>249</v>
      </c>
      <c r="J11473" s="10">
        <v>45525</v>
      </c>
    </row>
    <row r="11475" spans="1:10" x14ac:dyDescent="0.35">
      <c r="A11475" t="s">
        <v>248</v>
      </c>
      <c r="B11475">
        <v>16</v>
      </c>
      <c r="C11475" t="s">
        <v>311</v>
      </c>
      <c r="D11475" t="s">
        <v>224</v>
      </c>
      <c r="E11475" t="s">
        <v>222</v>
      </c>
      <c r="F11475">
        <v>3436.88</v>
      </c>
      <c r="G11475">
        <v>0.10091</v>
      </c>
      <c r="H11475">
        <v>0.10091</v>
      </c>
      <c r="I11475" t="s">
        <v>250</v>
      </c>
      <c r="J11475" s="10">
        <v>45312.1875</v>
      </c>
    </row>
    <row r="11477" spans="1:10" x14ac:dyDescent="0.35">
      <c r="A11477" t="s">
        <v>248</v>
      </c>
      <c r="B11477">
        <v>17</v>
      </c>
      <c r="C11477" t="s">
        <v>312</v>
      </c>
      <c r="D11477" t="s">
        <v>221</v>
      </c>
      <c r="E11477" t="s">
        <v>222</v>
      </c>
      <c r="F11477">
        <v>1139.28</v>
      </c>
      <c r="G11477" s="12">
        <v>6.7100000000000007E-2</v>
      </c>
      <c r="H11477" s="12">
        <v>6.7100000000000007E-2</v>
      </c>
      <c r="I11477" t="s">
        <v>249</v>
      </c>
      <c r="J11477" s="10">
        <v>45525</v>
      </c>
    </row>
    <row r="11479" spans="1:10" x14ac:dyDescent="0.35">
      <c r="A11479" t="s">
        <v>248</v>
      </c>
      <c r="B11479">
        <v>18</v>
      </c>
      <c r="C11479" t="s">
        <v>312</v>
      </c>
      <c r="D11479" t="s">
        <v>224</v>
      </c>
      <c r="E11479" t="s">
        <v>222</v>
      </c>
      <c r="F11479">
        <v>1060.99</v>
      </c>
      <c r="G11479" s="12">
        <v>3.1199999999999999E-2</v>
      </c>
      <c r="H11479" s="12">
        <v>3.1199999999999999E-2</v>
      </c>
      <c r="I11479" t="s">
        <v>250</v>
      </c>
      <c r="J11479" s="10">
        <v>45312.625</v>
      </c>
    </row>
    <row r="11481" spans="1:10" x14ac:dyDescent="0.35">
      <c r="A11481" t="s">
        <v>248</v>
      </c>
      <c r="B11481">
        <v>19</v>
      </c>
      <c r="C11481" t="s">
        <v>313</v>
      </c>
      <c r="D11481" t="s">
        <v>221</v>
      </c>
      <c r="E11481" t="s">
        <v>222</v>
      </c>
      <c r="F11481">
        <v>8930.06</v>
      </c>
      <c r="G11481">
        <v>0.52642</v>
      </c>
      <c r="H11481">
        <v>0.52642</v>
      </c>
      <c r="I11481" t="s">
        <v>249</v>
      </c>
      <c r="J11481" s="10">
        <v>45525</v>
      </c>
    </row>
    <row r="11483" spans="1:10" x14ac:dyDescent="0.35">
      <c r="A11483" t="s">
        <v>248</v>
      </c>
      <c r="B11483">
        <v>20</v>
      </c>
      <c r="C11483" t="s">
        <v>313</v>
      </c>
      <c r="D11483" t="s">
        <v>224</v>
      </c>
      <c r="E11483" t="s">
        <v>222</v>
      </c>
      <c r="F11483">
        <v>2546.5500000000002</v>
      </c>
      <c r="G11483" s="12">
        <v>7.4800000000000005E-2</v>
      </c>
      <c r="H11483" s="12">
        <v>7.4800000000000005E-2</v>
      </c>
      <c r="I11483" t="s">
        <v>250</v>
      </c>
      <c r="J11483" s="10">
        <v>45312.625</v>
      </c>
    </row>
    <row r="11485" spans="1:10" x14ac:dyDescent="0.35">
      <c r="A11485" t="s">
        <v>248</v>
      </c>
      <c r="B11485">
        <v>21</v>
      </c>
      <c r="C11485" t="s">
        <v>314</v>
      </c>
      <c r="D11485" t="s">
        <v>221</v>
      </c>
      <c r="E11485" t="s">
        <v>222</v>
      </c>
      <c r="F11485">
        <v>1569.16</v>
      </c>
      <c r="G11485" s="12">
        <v>8.8900000000000007E-2</v>
      </c>
      <c r="H11485" s="12">
        <v>8.8900000000000007E-2</v>
      </c>
      <c r="I11485" t="s">
        <v>249</v>
      </c>
      <c r="J11485" s="10">
        <v>45525</v>
      </c>
    </row>
    <row r="11487" spans="1:10" x14ac:dyDescent="0.35">
      <c r="A11487" t="s">
        <v>248</v>
      </c>
      <c r="B11487">
        <v>22</v>
      </c>
      <c r="C11487" t="s">
        <v>314</v>
      </c>
      <c r="D11487" t="s">
        <v>224</v>
      </c>
      <c r="E11487" t="s">
        <v>222</v>
      </c>
      <c r="F11487">
        <v>1825.32</v>
      </c>
      <c r="G11487" s="12">
        <v>5.3600000000000002E-2</v>
      </c>
      <c r="H11487" s="12">
        <v>5.3600000000000002E-2</v>
      </c>
      <c r="I11487" t="s">
        <v>250</v>
      </c>
      <c r="J11487" s="10">
        <v>45312.625</v>
      </c>
    </row>
    <row r="11489" spans="1:10" x14ac:dyDescent="0.35">
      <c r="A11489" t="s">
        <v>248</v>
      </c>
      <c r="B11489">
        <v>23</v>
      </c>
      <c r="C11489" t="s">
        <v>315</v>
      </c>
      <c r="D11489" t="s">
        <v>221</v>
      </c>
      <c r="E11489" t="s">
        <v>222</v>
      </c>
      <c r="F11489">
        <v>9582.3799999999992</v>
      </c>
      <c r="G11489">
        <v>0.56488000000000005</v>
      </c>
      <c r="H11489">
        <v>0.56488000000000005</v>
      </c>
      <c r="I11489" t="s">
        <v>249</v>
      </c>
      <c r="J11489" s="10">
        <v>45525</v>
      </c>
    </row>
    <row r="11491" spans="1:10" x14ac:dyDescent="0.35">
      <c r="A11491" t="s">
        <v>248</v>
      </c>
      <c r="B11491">
        <v>24</v>
      </c>
      <c r="C11491" t="s">
        <v>315</v>
      </c>
      <c r="D11491" t="s">
        <v>224</v>
      </c>
      <c r="E11491" t="s">
        <v>222</v>
      </c>
      <c r="F11491">
        <v>3428.53</v>
      </c>
      <c r="G11491">
        <v>0.10067</v>
      </c>
      <c r="H11491">
        <v>0.10067</v>
      </c>
      <c r="I11491" t="s">
        <v>250</v>
      </c>
      <c r="J11491" s="10">
        <v>45312.625</v>
      </c>
    </row>
    <row r="11493" spans="1:10" x14ac:dyDescent="0.35">
      <c r="A11493" t="s">
        <v>248</v>
      </c>
      <c r="B11493">
        <v>25</v>
      </c>
      <c r="C11493" t="s">
        <v>316</v>
      </c>
      <c r="D11493" t="s">
        <v>221</v>
      </c>
      <c r="E11493" t="s">
        <v>222</v>
      </c>
      <c r="F11493">
        <v>1495.44</v>
      </c>
      <c r="G11493" s="12">
        <v>8.4000000000000005E-2</v>
      </c>
      <c r="H11493" s="12">
        <v>8.4000000000000005E-2</v>
      </c>
      <c r="I11493" t="s">
        <v>249</v>
      </c>
      <c r="J11493" s="10">
        <v>45525</v>
      </c>
    </row>
    <row r="11495" spans="1:10" x14ac:dyDescent="0.35">
      <c r="A11495" t="s">
        <v>248</v>
      </c>
      <c r="B11495">
        <v>26</v>
      </c>
      <c r="C11495" t="s">
        <v>316</v>
      </c>
      <c r="D11495" t="s">
        <v>224</v>
      </c>
      <c r="E11495" t="s">
        <v>222</v>
      </c>
      <c r="F11495">
        <v>1790.2</v>
      </c>
      <c r="G11495" s="12">
        <v>5.2600000000000001E-2</v>
      </c>
      <c r="H11495" s="12">
        <v>5.2600000000000001E-2</v>
      </c>
      <c r="I11495" t="s">
        <v>250</v>
      </c>
      <c r="J11495" s="10">
        <v>45312.625</v>
      </c>
    </row>
    <row r="11497" spans="1:10" x14ac:dyDescent="0.35">
      <c r="A11497" t="s">
        <v>248</v>
      </c>
      <c r="B11497">
        <v>27</v>
      </c>
      <c r="C11497" t="s">
        <v>317</v>
      </c>
      <c r="D11497" t="s">
        <v>221</v>
      </c>
      <c r="E11497" t="s">
        <v>222</v>
      </c>
      <c r="F11497">
        <v>9460.9500000000007</v>
      </c>
      <c r="G11497">
        <v>0.55754999999999999</v>
      </c>
      <c r="H11497">
        <v>0.55754999999999999</v>
      </c>
      <c r="I11497" t="s">
        <v>249</v>
      </c>
      <c r="J11497" s="10">
        <v>45525</v>
      </c>
    </row>
    <row r="11499" spans="1:10" x14ac:dyDescent="0.35">
      <c r="A11499" t="s">
        <v>248</v>
      </c>
      <c r="B11499">
        <v>28</v>
      </c>
      <c r="C11499" t="s">
        <v>317</v>
      </c>
      <c r="D11499" t="s">
        <v>224</v>
      </c>
      <c r="E11499" t="s">
        <v>222</v>
      </c>
      <c r="F11499">
        <v>3436.8</v>
      </c>
      <c r="G11499">
        <v>0.10091</v>
      </c>
      <c r="H11499">
        <v>0.10091</v>
      </c>
      <c r="I11499" t="s">
        <v>250</v>
      </c>
      <c r="J11499" s="10">
        <v>45312.1875</v>
      </c>
    </row>
    <row r="11501" spans="1:10" x14ac:dyDescent="0.35">
      <c r="A11501" t="s">
        <v>248</v>
      </c>
      <c r="B11501">
        <v>29</v>
      </c>
      <c r="C11501" t="s">
        <v>318</v>
      </c>
      <c r="D11501" t="s">
        <v>221</v>
      </c>
      <c r="E11501" t="s">
        <v>222</v>
      </c>
      <c r="F11501">
        <v>1138.3399999999999</v>
      </c>
      <c r="G11501" s="12">
        <v>6.7000000000000004E-2</v>
      </c>
      <c r="H11501" s="12">
        <v>6.7000000000000004E-2</v>
      </c>
      <c r="I11501" t="s">
        <v>249</v>
      </c>
      <c r="J11501" s="10">
        <v>45525</v>
      </c>
    </row>
    <row r="11503" spans="1:10" x14ac:dyDescent="0.35">
      <c r="A11503" t="s">
        <v>248</v>
      </c>
      <c r="B11503">
        <v>30</v>
      </c>
      <c r="C11503" t="s">
        <v>318</v>
      </c>
      <c r="D11503" t="s">
        <v>224</v>
      </c>
      <c r="E11503" t="s">
        <v>222</v>
      </c>
      <c r="F11503">
        <v>1060.99</v>
      </c>
      <c r="G11503" s="12">
        <v>3.1199999999999999E-2</v>
      </c>
      <c r="H11503" s="12">
        <v>3.1199999999999999E-2</v>
      </c>
      <c r="I11503" t="s">
        <v>250</v>
      </c>
      <c r="J11503" s="10">
        <v>45312.625</v>
      </c>
    </row>
    <row r="11505" spans="1:10" x14ac:dyDescent="0.35">
      <c r="A11505" t="s">
        <v>248</v>
      </c>
      <c r="B11505">
        <v>31</v>
      </c>
      <c r="C11505" t="s">
        <v>319</v>
      </c>
      <c r="D11505" t="s">
        <v>221</v>
      </c>
      <c r="E11505" t="s">
        <v>222</v>
      </c>
      <c r="F11505">
        <v>4668.74</v>
      </c>
      <c r="G11505">
        <v>0.27439000000000002</v>
      </c>
      <c r="H11505">
        <v>0.27439000000000002</v>
      </c>
      <c r="I11505" t="s">
        <v>249</v>
      </c>
      <c r="J11505" s="10">
        <v>45525</v>
      </c>
    </row>
    <row r="11507" spans="1:10" x14ac:dyDescent="0.35">
      <c r="A11507" t="s">
        <v>248</v>
      </c>
      <c r="B11507">
        <v>32</v>
      </c>
      <c r="C11507" t="s">
        <v>319</v>
      </c>
      <c r="D11507" t="s">
        <v>224</v>
      </c>
      <c r="E11507" t="s">
        <v>222</v>
      </c>
      <c r="F11507">
        <v>2546.56</v>
      </c>
      <c r="G11507" s="12">
        <v>7.4800000000000005E-2</v>
      </c>
      <c r="H11507" s="12">
        <v>7.4800000000000005E-2</v>
      </c>
      <c r="I11507" t="s">
        <v>250</v>
      </c>
      <c r="J11507" s="10">
        <v>45312.625</v>
      </c>
    </row>
    <row r="11509" spans="1:10" x14ac:dyDescent="0.35">
      <c r="A11509" t="s">
        <v>248</v>
      </c>
      <c r="B11509">
        <v>33</v>
      </c>
      <c r="C11509" t="s">
        <v>320</v>
      </c>
      <c r="D11509" t="s">
        <v>221</v>
      </c>
      <c r="E11509" t="s">
        <v>222</v>
      </c>
      <c r="F11509">
        <v>1572.58</v>
      </c>
      <c r="G11509" s="12">
        <v>8.9099999999999999E-2</v>
      </c>
      <c r="H11509" s="12">
        <v>8.9099999999999999E-2</v>
      </c>
      <c r="I11509" t="s">
        <v>249</v>
      </c>
      <c r="J11509" s="10">
        <v>45525</v>
      </c>
    </row>
    <row r="11511" spans="1:10" x14ac:dyDescent="0.35">
      <c r="A11511" t="s">
        <v>248</v>
      </c>
      <c r="B11511">
        <v>34</v>
      </c>
      <c r="C11511" t="s">
        <v>320</v>
      </c>
      <c r="D11511" t="s">
        <v>224</v>
      </c>
      <c r="E11511" t="s">
        <v>222</v>
      </c>
      <c r="F11511">
        <v>1829</v>
      </c>
      <c r="G11511" s="12">
        <v>5.3699999999999998E-2</v>
      </c>
      <c r="H11511" s="12">
        <v>5.3699999999999998E-2</v>
      </c>
      <c r="I11511" t="s">
        <v>250</v>
      </c>
      <c r="J11511" s="10">
        <v>45312.625</v>
      </c>
    </row>
    <row r="11513" spans="1:10" x14ac:dyDescent="0.35">
      <c r="A11513" t="s">
        <v>248</v>
      </c>
      <c r="B11513">
        <v>35</v>
      </c>
      <c r="C11513" t="s">
        <v>321</v>
      </c>
      <c r="D11513" t="s">
        <v>221</v>
      </c>
      <c r="E11513" t="s">
        <v>222</v>
      </c>
      <c r="F11513">
        <v>6606.44</v>
      </c>
      <c r="G11513">
        <v>0.38921</v>
      </c>
      <c r="H11513">
        <v>0.38921</v>
      </c>
      <c r="I11513" t="s">
        <v>249</v>
      </c>
      <c r="J11513" s="10">
        <v>45525</v>
      </c>
    </row>
    <row r="11515" spans="1:10" x14ac:dyDescent="0.35">
      <c r="A11515" t="s">
        <v>248</v>
      </c>
      <c r="B11515">
        <v>36</v>
      </c>
      <c r="C11515" t="s">
        <v>321</v>
      </c>
      <c r="D11515" t="s">
        <v>224</v>
      </c>
      <c r="E11515" t="s">
        <v>222</v>
      </c>
      <c r="F11515">
        <v>3433.16</v>
      </c>
      <c r="G11515">
        <v>0.1008</v>
      </c>
      <c r="H11515">
        <v>0.1008</v>
      </c>
      <c r="I11515" t="s">
        <v>250</v>
      </c>
      <c r="J11515" s="10">
        <v>45312.625</v>
      </c>
    </row>
    <row r="11517" spans="1:10" x14ac:dyDescent="0.35">
      <c r="A11517" t="s">
        <v>248</v>
      </c>
      <c r="B11517">
        <v>37</v>
      </c>
      <c r="C11517" t="s">
        <v>322</v>
      </c>
      <c r="D11517" t="s">
        <v>221</v>
      </c>
      <c r="E11517" t="s">
        <v>222</v>
      </c>
      <c r="F11517">
        <v>1572.73</v>
      </c>
      <c r="G11517" s="12">
        <v>8.9099999999999999E-2</v>
      </c>
      <c r="H11517" s="12">
        <v>8.9099999999999999E-2</v>
      </c>
      <c r="I11517" t="s">
        <v>249</v>
      </c>
      <c r="J11517" s="10">
        <v>45525</v>
      </c>
    </row>
    <row r="11519" spans="1:10" x14ac:dyDescent="0.35">
      <c r="A11519" t="s">
        <v>248</v>
      </c>
      <c r="B11519">
        <v>38</v>
      </c>
      <c r="C11519" t="s">
        <v>322</v>
      </c>
      <c r="D11519" t="s">
        <v>224</v>
      </c>
      <c r="E11519" t="s">
        <v>222</v>
      </c>
      <c r="F11519">
        <v>1829.02</v>
      </c>
      <c r="G11519" s="12">
        <v>5.3699999999999998E-2</v>
      </c>
      <c r="H11519" s="12">
        <v>5.3699999999999998E-2</v>
      </c>
      <c r="I11519" t="s">
        <v>250</v>
      </c>
      <c r="J11519" s="10">
        <v>45312.625</v>
      </c>
    </row>
    <row r="11521" spans="1:10" x14ac:dyDescent="0.35">
      <c r="A11521" t="s">
        <v>248</v>
      </c>
      <c r="B11521">
        <v>39</v>
      </c>
      <c r="C11521" t="s">
        <v>323</v>
      </c>
      <c r="D11521" t="s">
        <v>221</v>
      </c>
      <c r="E11521" t="s">
        <v>222</v>
      </c>
      <c r="F11521">
        <v>6671.38</v>
      </c>
      <c r="G11521">
        <v>0.39304</v>
      </c>
      <c r="H11521">
        <v>0.39304</v>
      </c>
      <c r="I11521" t="s">
        <v>249</v>
      </c>
      <c r="J11521" s="10">
        <v>45525</v>
      </c>
    </row>
    <row r="11523" spans="1:10" x14ac:dyDescent="0.35">
      <c r="A11523" t="s">
        <v>248</v>
      </c>
      <c r="B11523">
        <v>40</v>
      </c>
      <c r="C11523" t="s">
        <v>323</v>
      </c>
      <c r="D11523" t="s">
        <v>224</v>
      </c>
      <c r="E11523" t="s">
        <v>222</v>
      </c>
      <c r="F11523">
        <v>3435.54</v>
      </c>
      <c r="G11523">
        <v>0.10087</v>
      </c>
      <c r="H11523">
        <v>0.10087</v>
      </c>
      <c r="I11523" t="s">
        <v>250</v>
      </c>
      <c r="J11523" s="10">
        <v>45312.625</v>
      </c>
    </row>
    <row r="11525" spans="1:10" x14ac:dyDescent="0.35">
      <c r="A11525" t="s">
        <v>248</v>
      </c>
      <c r="B11525">
        <v>41</v>
      </c>
      <c r="C11525" t="s">
        <v>324</v>
      </c>
      <c r="D11525" t="s">
        <v>221</v>
      </c>
      <c r="E11525" t="s">
        <v>222</v>
      </c>
      <c r="F11525">
        <v>1138.47</v>
      </c>
      <c r="G11525" s="12">
        <v>6.7100000000000007E-2</v>
      </c>
      <c r="H11525" s="12">
        <v>6.7100000000000007E-2</v>
      </c>
      <c r="I11525" t="s">
        <v>249</v>
      </c>
      <c r="J11525" s="10">
        <v>45525</v>
      </c>
    </row>
    <row r="11527" spans="1:10" x14ac:dyDescent="0.35">
      <c r="A11527" t="s">
        <v>248</v>
      </c>
      <c r="B11527">
        <v>42</v>
      </c>
      <c r="C11527" t="s">
        <v>324</v>
      </c>
      <c r="D11527" t="s">
        <v>224</v>
      </c>
      <c r="E11527" t="s">
        <v>222</v>
      </c>
      <c r="F11527">
        <v>1060.99</v>
      </c>
      <c r="G11527" s="12">
        <v>3.1199999999999999E-2</v>
      </c>
      <c r="H11527" s="12">
        <v>3.1199999999999999E-2</v>
      </c>
      <c r="I11527" t="s">
        <v>250</v>
      </c>
      <c r="J11527" s="10">
        <v>45312.625</v>
      </c>
    </row>
    <row r="11529" spans="1:10" x14ac:dyDescent="0.35">
      <c r="A11529" t="s">
        <v>248</v>
      </c>
      <c r="B11529">
        <v>43</v>
      </c>
      <c r="C11529" t="s">
        <v>325</v>
      </c>
      <c r="D11529" t="s">
        <v>221</v>
      </c>
      <c r="E11529" t="s">
        <v>222</v>
      </c>
      <c r="F11529">
        <v>4670.2</v>
      </c>
      <c r="G11529">
        <v>0.27448</v>
      </c>
      <c r="H11529">
        <v>0.27448</v>
      </c>
      <c r="I11529" t="s">
        <v>249</v>
      </c>
      <c r="J11529" s="10">
        <v>45525</v>
      </c>
    </row>
    <row r="11531" spans="1:10" x14ac:dyDescent="0.35">
      <c r="A11531" t="s">
        <v>248</v>
      </c>
      <c r="B11531">
        <v>44</v>
      </c>
      <c r="C11531" t="s">
        <v>325</v>
      </c>
      <c r="D11531" t="s">
        <v>224</v>
      </c>
      <c r="E11531" t="s">
        <v>222</v>
      </c>
      <c r="F11531">
        <v>2546.61</v>
      </c>
      <c r="G11531" s="12">
        <v>7.4800000000000005E-2</v>
      </c>
      <c r="H11531" s="12">
        <v>7.4800000000000005E-2</v>
      </c>
      <c r="I11531" t="s">
        <v>250</v>
      </c>
      <c r="J11531" s="10">
        <v>45312.625</v>
      </c>
    </row>
    <row r="11533" spans="1:10" x14ac:dyDescent="0.35">
      <c r="A11533" t="s">
        <v>248</v>
      </c>
      <c r="B11533">
        <v>45</v>
      </c>
      <c r="C11533" t="s">
        <v>326</v>
      </c>
      <c r="D11533" t="s">
        <v>221</v>
      </c>
      <c r="E11533" t="s">
        <v>222</v>
      </c>
      <c r="F11533">
        <v>1495.49</v>
      </c>
      <c r="G11533" s="12">
        <v>8.4099999999999994E-2</v>
      </c>
      <c r="H11533" s="12">
        <v>8.4099999999999994E-2</v>
      </c>
      <c r="I11533" t="s">
        <v>249</v>
      </c>
      <c r="J11533" s="10">
        <v>45525</v>
      </c>
    </row>
    <row r="11535" spans="1:10" x14ac:dyDescent="0.35">
      <c r="A11535" t="s">
        <v>248</v>
      </c>
      <c r="B11535">
        <v>46</v>
      </c>
      <c r="C11535" t="s">
        <v>326</v>
      </c>
      <c r="D11535" t="s">
        <v>224</v>
      </c>
      <c r="E11535" t="s">
        <v>222</v>
      </c>
      <c r="F11535">
        <v>1790.2</v>
      </c>
      <c r="G11535" s="12">
        <v>5.2600000000000001E-2</v>
      </c>
      <c r="H11535" s="12">
        <v>5.2600000000000001E-2</v>
      </c>
      <c r="I11535" t="s">
        <v>250</v>
      </c>
      <c r="J11535" s="10">
        <v>45312.625</v>
      </c>
    </row>
    <row r="11537" spans="1:10" x14ac:dyDescent="0.35">
      <c r="A11537" t="s">
        <v>248</v>
      </c>
      <c r="B11537">
        <v>47</v>
      </c>
      <c r="C11537" t="s">
        <v>327</v>
      </c>
      <c r="D11537" t="s">
        <v>221</v>
      </c>
      <c r="E11537" t="s">
        <v>222</v>
      </c>
      <c r="F11537">
        <v>9481.42</v>
      </c>
      <c r="G11537">
        <v>0.55876000000000003</v>
      </c>
      <c r="H11537">
        <v>0.55876000000000003</v>
      </c>
      <c r="I11537" t="s">
        <v>249</v>
      </c>
      <c r="J11537" s="10">
        <v>45525</v>
      </c>
    </row>
    <row r="11539" spans="1:10" x14ac:dyDescent="0.35">
      <c r="A11539" t="s">
        <v>248</v>
      </c>
      <c r="B11539">
        <v>48</v>
      </c>
      <c r="C11539" t="s">
        <v>327</v>
      </c>
      <c r="D11539" t="s">
        <v>224</v>
      </c>
      <c r="E11539" t="s">
        <v>222</v>
      </c>
      <c r="F11539">
        <v>3436.83</v>
      </c>
      <c r="G11539">
        <v>0.10091</v>
      </c>
      <c r="H11539">
        <v>0.10091</v>
      </c>
      <c r="I11539" t="s">
        <v>250</v>
      </c>
      <c r="J11539" s="10">
        <v>45312.1875</v>
      </c>
    </row>
    <row r="11541" spans="1:10" x14ac:dyDescent="0.35">
      <c r="A11541" t="s">
        <v>251</v>
      </c>
      <c r="B11541">
        <v>1</v>
      </c>
      <c r="C11541" t="s">
        <v>304</v>
      </c>
      <c r="D11541" t="s">
        <v>221</v>
      </c>
      <c r="E11541" t="s">
        <v>222</v>
      </c>
      <c r="F11541">
        <v>1935.26</v>
      </c>
      <c r="G11541">
        <v>0.10800999999999999</v>
      </c>
      <c r="H11541">
        <v>0.10800999999999999</v>
      </c>
      <c r="I11541" t="s">
        <v>252</v>
      </c>
      <c r="J11541" s="10">
        <v>45525</v>
      </c>
    </row>
    <row r="11543" spans="1:10" x14ac:dyDescent="0.35">
      <c r="A11543" t="s">
        <v>251</v>
      </c>
      <c r="B11543">
        <v>2</v>
      </c>
      <c r="C11543" t="s">
        <v>304</v>
      </c>
      <c r="D11543" t="s">
        <v>224</v>
      </c>
      <c r="E11543" t="s">
        <v>222</v>
      </c>
      <c r="F11543">
        <v>1835.28</v>
      </c>
      <c r="G11543" s="12">
        <v>5.21E-2</v>
      </c>
      <c r="H11543" s="12">
        <v>5.21E-2</v>
      </c>
      <c r="I11543" t="s">
        <v>253</v>
      </c>
      <c r="J11543">
        <v>45648</v>
      </c>
    </row>
    <row r="11545" spans="1:10" x14ac:dyDescent="0.35">
      <c r="A11545" t="s">
        <v>251</v>
      </c>
      <c r="B11545">
        <v>3</v>
      </c>
      <c r="C11545" t="s">
        <v>305</v>
      </c>
      <c r="D11545" t="s">
        <v>221</v>
      </c>
      <c r="E11545" t="s">
        <v>222</v>
      </c>
      <c r="F11545">
        <v>5422.33</v>
      </c>
      <c r="G11545">
        <v>0.30259999999999998</v>
      </c>
      <c r="H11545">
        <v>0.30259999999999998</v>
      </c>
      <c r="I11545" t="s">
        <v>252</v>
      </c>
      <c r="J11545" s="10">
        <v>45525</v>
      </c>
    </row>
    <row r="11547" spans="1:10" x14ac:dyDescent="0.35">
      <c r="A11547" t="s">
        <v>251</v>
      </c>
      <c r="B11547">
        <v>4</v>
      </c>
      <c r="C11547" t="s">
        <v>305</v>
      </c>
      <c r="D11547" t="s">
        <v>224</v>
      </c>
      <c r="E11547" t="s">
        <v>222</v>
      </c>
      <c r="F11547">
        <v>3791.73</v>
      </c>
      <c r="G11547">
        <v>0.10757</v>
      </c>
      <c r="H11547">
        <v>0.10757</v>
      </c>
      <c r="I11547" t="s">
        <v>253</v>
      </c>
      <c r="J11547" s="10">
        <v>45647.625</v>
      </c>
    </row>
    <row r="11549" spans="1:10" x14ac:dyDescent="0.35">
      <c r="A11549" t="s">
        <v>251</v>
      </c>
      <c r="B11549">
        <v>5</v>
      </c>
      <c r="C11549" t="s">
        <v>306</v>
      </c>
      <c r="D11549" t="s">
        <v>221</v>
      </c>
      <c r="E11549" t="s">
        <v>222</v>
      </c>
      <c r="F11549">
        <v>1342.55</v>
      </c>
      <c r="G11549" s="12">
        <v>7.4899999999999994E-2</v>
      </c>
      <c r="H11549" s="12">
        <v>7.4899999999999994E-2</v>
      </c>
      <c r="I11549" t="s">
        <v>252</v>
      </c>
      <c r="J11549" s="10">
        <v>45525</v>
      </c>
    </row>
    <row r="11551" spans="1:10" x14ac:dyDescent="0.35">
      <c r="A11551" t="s">
        <v>251</v>
      </c>
      <c r="B11551">
        <v>6</v>
      </c>
      <c r="C11551" t="s">
        <v>306</v>
      </c>
      <c r="D11551" t="s">
        <v>224</v>
      </c>
      <c r="E11551" t="s">
        <v>222</v>
      </c>
      <c r="F11551">
        <v>1007.79</v>
      </c>
      <c r="G11551" s="12">
        <v>2.86E-2</v>
      </c>
      <c r="H11551" s="12">
        <v>2.86E-2</v>
      </c>
      <c r="I11551" t="s">
        <v>253</v>
      </c>
      <c r="J11551">
        <v>45648</v>
      </c>
    </row>
    <row r="11553" spans="1:10" x14ac:dyDescent="0.35">
      <c r="A11553" t="s">
        <v>251</v>
      </c>
      <c r="B11553">
        <v>7</v>
      </c>
      <c r="C11553" t="s">
        <v>307</v>
      </c>
      <c r="D11553" t="s">
        <v>221</v>
      </c>
      <c r="E11553" t="s">
        <v>222</v>
      </c>
      <c r="F11553">
        <v>4220.51</v>
      </c>
      <c r="G11553">
        <v>0.23554</v>
      </c>
      <c r="H11553">
        <v>0.23554</v>
      </c>
      <c r="I11553" t="s">
        <v>252</v>
      </c>
      <c r="J11553" s="10">
        <v>45525</v>
      </c>
    </row>
    <row r="11555" spans="1:10" x14ac:dyDescent="0.35">
      <c r="A11555" t="s">
        <v>251</v>
      </c>
      <c r="B11555">
        <v>8</v>
      </c>
      <c r="C11555" t="s">
        <v>307</v>
      </c>
      <c r="D11555" t="s">
        <v>224</v>
      </c>
      <c r="E11555" t="s">
        <v>222</v>
      </c>
      <c r="F11555">
        <v>2773.66</v>
      </c>
      <c r="G11555" s="12">
        <v>7.8700000000000006E-2</v>
      </c>
      <c r="H11555" s="12">
        <v>7.8700000000000006E-2</v>
      </c>
      <c r="I11555" t="s">
        <v>253</v>
      </c>
      <c r="J11555" s="10">
        <v>45647.625</v>
      </c>
    </row>
    <row r="11557" spans="1:10" x14ac:dyDescent="0.35">
      <c r="A11557" t="s">
        <v>251</v>
      </c>
      <c r="B11557">
        <v>9</v>
      </c>
      <c r="C11557" t="s">
        <v>308</v>
      </c>
      <c r="D11557" t="s">
        <v>221</v>
      </c>
      <c r="E11557" t="s">
        <v>222</v>
      </c>
      <c r="F11557">
        <v>1970.15</v>
      </c>
      <c r="G11557">
        <v>0.10997</v>
      </c>
      <c r="H11557">
        <v>0.10997</v>
      </c>
      <c r="I11557" t="s">
        <v>252</v>
      </c>
      <c r="J11557" s="10">
        <v>45525</v>
      </c>
    </row>
    <row r="11559" spans="1:10" x14ac:dyDescent="0.35">
      <c r="A11559" t="s">
        <v>251</v>
      </c>
      <c r="B11559">
        <v>10</v>
      </c>
      <c r="C11559" t="s">
        <v>308</v>
      </c>
      <c r="D11559" t="s">
        <v>224</v>
      </c>
      <c r="E11559" t="s">
        <v>222</v>
      </c>
      <c r="F11559">
        <v>1879.67</v>
      </c>
      <c r="G11559" s="12">
        <v>5.33E-2</v>
      </c>
      <c r="H11559" s="12">
        <v>5.33E-2</v>
      </c>
      <c r="I11559" t="s">
        <v>253</v>
      </c>
      <c r="J11559">
        <v>45648</v>
      </c>
    </row>
    <row r="11561" spans="1:10" x14ac:dyDescent="0.35">
      <c r="A11561" t="s">
        <v>251</v>
      </c>
      <c r="B11561">
        <v>11</v>
      </c>
      <c r="C11561" t="s">
        <v>309</v>
      </c>
      <c r="D11561" t="s">
        <v>221</v>
      </c>
      <c r="E11561" t="s">
        <v>222</v>
      </c>
      <c r="F11561">
        <v>5431.58</v>
      </c>
      <c r="G11561">
        <v>0.30312</v>
      </c>
      <c r="H11561">
        <v>0.30312</v>
      </c>
      <c r="I11561" t="s">
        <v>252</v>
      </c>
      <c r="J11561" s="10">
        <v>45525</v>
      </c>
    </row>
    <row r="11563" spans="1:10" x14ac:dyDescent="0.35">
      <c r="A11563" t="s">
        <v>251</v>
      </c>
      <c r="B11563">
        <v>12</v>
      </c>
      <c r="C11563" t="s">
        <v>309</v>
      </c>
      <c r="D11563" t="s">
        <v>224</v>
      </c>
      <c r="E11563" t="s">
        <v>222</v>
      </c>
      <c r="F11563">
        <v>3796.69</v>
      </c>
      <c r="G11563">
        <v>0.10771</v>
      </c>
      <c r="H11563">
        <v>0.10771</v>
      </c>
      <c r="I11563" t="s">
        <v>253</v>
      </c>
      <c r="J11563" s="10">
        <v>45647.625</v>
      </c>
    </row>
    <row r="11565" spans="1:10" x14ac:dyDescent="0.35">
      <c r="A11565" t="s">
        <v>251</v>
      </c>
      <c r="B11565">
        <v>13</v>
      </c>
      <c r="C11565" t="s">
        <v>310</v>
      </c>
      <c r="D11565" t="s">
        <v>221</v>
      </c>
      <c r="E11565" t="s">
        <v>222</v>
      </c>
      <c r="F11565">
        <v>1926.57</v>
      </c>
      <c r="G11565">
        <v>0.10753</v>
      </c>
      <c r="H11565">
        <v>0.10753</v>
      </c>
      <c r="I11565" t="s">
        <v>252</v>
      </c>
      <c r="J11565" s="10">
        <v>45525</v>
      </c>
    </row>
    <row r="11567" spans="1:10" x14ac:dyDescent="0.35">
      <c r="A11567" t="s">
        <v>251</v>
      </c>
      <c r="B11567">
        <v>14</v>
      </c>
      <c r="C11567" t="s">
        <v>310</v>
      </c>
      <c r="D11567" t="s">
        <v>224</v>
      </c>
      <c r="E11567" t="s">
        <v>222</v>
      </c>
      <c r="F11567">
        <v>1848.49</v>
      </c>
      <c r="G11567" s="12">
        <v>5.2400000000000002E-2</v>
      </c>
      <c r="H11567" s="12">
        <v>5.2400000000000002E-2</v>
      </c>
      <c r="I11567" t="s">
        <v>253</v>
      </c>
      <c r="J11567">
        <v>45648</v>
      </c>
    </row>
    <row r="11569" spans="1:10" x14ac:dyDescent="0.35">
      <c r="A11569" t="s">
        <v>251</v>
      </c>
      <c r="B11569">
        <v>15</v>
      </c>
      <c r="C11569" t="s">
        <v>311</v>
      </c>
      <c r="D11569" t="s">
        <v>221</v>
      </c>
      <c r="E11569" t="s">
        <v>222</v>
      </c>
      <c r="F11569">
        <v>8681.24</v>
      </c>
      <c r="G11569">
        <v>0.49635000000000001</v>
      </c>
      <c r="H11569">
        <v>0.49635000000000001</v>
      </c>
      <c r="I11569" t="s">
        <v>252</v>
      </c>
      <c r="J11569" s="10">
        <v>45525</v>
      </c>
    </row>
    <row r="11571" spans="1:10" x14ac:dyDescent="0.35">
      <c r="A11571" t="s">
        <v>251</v>
      </c>
      <c r="B11571">
        <v>16</v>
      </c>
      <c r="C11571" t="s">
        <v>311</v>
      </c>
      <c r="D11571" t="s">
        <v>224</v>
      </c>
      <c r="E11571" t="s">
        <v>222</v>
      </c>
      <c r="F11571">
        <v>3805.04</v>
      </c>
      <c r="G11571">
        <v>0.10795</v>
      </c>
      <c r="H11571">
        <v>0.10795</v>
      </c>
      <c r="I11571" t="s">
        <v>253</v>
      </c>
      <c r="J11571" s="10">
        <v>45647.625</v>
      </c>
    </row>
    <row r="11573" spans="1:10" x14ac:dyDescent="0.35">
      <c r="A11573" t="s">
        <v>251</v>
      </c>
      <c r="B11573">
        <v>17</v>
      </c>
      <c r="C11573" t="s">
        <v>312</v>
      </c>
      <c r="D11573" t="s">
        <v>221</v>
      </c>
      <c r="E11573" t="s">
        <v>222</v>
      </c>
      <c r="F11573">
        <v>1333.47</v>
      </c>
      <c r="G11573" s="12">
        <v>7.4399999999999994E-2</v>
      </c>
      <c r="H11573" s="12">
        <v>7.4399999999999994E-2</v>
      </c>
      <c r="I11573" t="s">
        <v>252</v>
      </c>
      <c r="J11573" s="10">
        <v>45525</v>
      </c>
    </row>
    <row r="11575" spans="1:10" x14ac:dyDescent="0.35">
      <c r="A11575" t="s">
        <v>251</v>
      </c>
      <c r="B11575">
        <v>18</v>
      </c>
      <c r="C11575" t="s">
        <v>312</v>
      </c>
      <c r="D11575" t="s">
        <v>224</v>
      </c>
      <c r="E11575" t="s">
        <v>222</v>
      </c>
      <c r="F11575">
        <v>1020.89</v>
      </c>
      <c r="G11575" s="12">
        <v>2.9000000000000001E-2</v>
      </c>
      <c r="H11575" s="12">
        <v>2.9000000000000001E-2</v>
      </c>
      <c r="I11575" t="s">
        <v>253</v>
      </c>
      <c r="J11575">
        <v>45648</v>
      </c>
    </row>
    <row r="11577" spans="1:10" x14ac:dyDescent="0.35">
      <c r="A11577" t="s">
        <v>251</v>
      </c>
      <c r="B11577">
        <v>19</v>
      </c>
      <c r="C11577" t="s">
        <v>313</v>
      </c>
      <c r="D11577" t="s">
        <v>221</v>
      </c>
      <c r="E11577" t="s">
        <v>222</v>
      </c>
      <c r="F11577">
        <v>7940.66</v>
      </c>
      <c r="G11577">
        <v>0.45501999999999998</v>
      </c>
      <c r="H11577">
        <v>0.45501999999999998</v>
      </c>
      <c r="I11577" t="s">
        <v>252</v>
      </c>
      <c r="J11577" s="10">
        <v>45525</v>
      </c>
    </row>
    <row r="11579" spans="1:10" x14ac:dyDescent="0.35">
      <c r="A11579" t="s">
        <v>251</v>
      </c>
      <c r="B11579">
        <v>20</v>
      </c>
      <c r="C11579" t="s">
        <v>313</v>
      </c>
      <c r="D11579" t="s">
        <v>224</v>
      </c>
      <c r="E11579" t="s">
        <v>222</v>
      </c>
      <c r="F11579">
        <v>2787.13</v>
      </c>
      <c r="G11579" s="12">
        <v>7.9100000000000004E-2</v>
      </c>
      <c r="H11579" s="12">
        <v>7.9100000000000004E-2</v>
      </c>
      <c r="I11579" t="s">
        <v>253</v>
      </c>
      <c r="J11579" s="10">
        <v>45647.625</v>
      </c>
    </row>
    <row r="11581" spans="1:10" x14ac:dyDescent="0.35">
      <c r="A11581" t="s">
        <v>251</v>
      </c>
      <c r="B11581">
        <v>21</v>
      </c>
      <c r="C11581" t="s">
        <v>314</v>
      </c>
      <c r="D11581" t="s">
        <v>221</v>
      </c>
      <c r="E11581" t="s">
        <v>222</v>
      </c>
      <c r="F11581">
        <v>1961.52</v>
      </c>
      <c r="G11581">
        <v>0.10949</v>
      </c>
      <c r="H11581">
        <v>0.10949</v>
      </c>
      <c r="I11581" t="s">
        <v>252</v>
      </c>
      <c r="J11581" s="10">
        <v>45525</v>
      </c>
    </row>
    <row r="11583" spans="1:10" x14ac:dyDescent="0.35">
      <c r="A11583" t="s">
        <v>251</v>
      </c>
      <c r="B11583">
        <v>22</v>
      </c>
      <c r="C11583" t="s">
        <v>314</v>
      </c>
      <c r="D11583" t="s">
        <v>224</v>
      </c>
      <c r="E11583" t="s">
        <v>222</v>
      </c>
      <c r="F11583">
        <v>1892.89</v>
      </c>
      <c r="G11583" s="12">
        <v>5.3699999999999998E-2</v>
      </c>
      <c r="H11583" s="12">
        <v>5.3699999999999998E-2</v>
      </c>
      <c r="I11583" t="s">
        <v>253</v>
      </c>
      <c r="J11583">
        <v>45648</v>
      </c>
    </row>
    <row r="11585" spans="1:10" x14ac:dyDescent="0.35">
      <c r="A11585" t="s">
        <v>251</v>
      </c>
      <c r="B11585">
        <v>23</v>
      </c>
      <c r="C11585" t="s">
        <v>315</v>
      </c>
      <c r="D11585" t="s">
        <v>221</v>
      </c>
      <c r="E11585" t="s">
        <v>222</v>
      </c>
      <c r="F11585">
        <v>8707.3799999999992</v>
      </c>
      <c r="G11585">
        <v>0.49804999999999999</v>
      </c>
      <c r="H11585">
        <v>0.49804999999999999</v>
      </c>
      <c r="I11585" t="s">
        <v>252</v>
      </c>
      <c r="J11585" s="10">
        <v>45525</v>
      </c>
    </row>
    <row r="11587" spans="1:10" x14ac:dyDescent="0.35">
      <c r="A11587" t="s">
        <v>251</v>
      </c>
      <c r="B11587">
        <v>24</v>
      </c>
      <c r="C11587" t="s">
        <v>315</v>
      </c>
      <c r="D11587" t="s">
        <v>224</v>
      </c>
      <c r="E11587" t="s">
        <v>222</v>
      </c>
      <c r="F11587">
        <v>3807.57</v>
      </c>
      <c r="G11587">
        <v>0.10802</v>
      </c>
      <c r="H11587">
        <v>0.10802</v>
      </c>
      <c r="I11587" t="s">
        <v>253</v>
      </c>
      <c r="J11587" s="10">
        <v>45647.625</v>
      </c>
    </row>
    <row r="11589" spans="1:10" x14ac:dyDescent="0.35">
      <c r="A11589" t="s">
        <v>251</v>
      </c>
      <c r="B11589">
        <v>25</v>
      </c>
      <c r="C11589" t="s">
        <v>316</v>
      </c>
      <c r="D11589" t="s">
        <v>221</v>
      </c>
      <c r="E11589" t="s">
        <v>222</v>
      </c>
      <c r="F11589">
        <v>1924.92</v>
      </c>
      <c r="G11589">
        <v>0.10743</v>
      </c>
      <c r="H11589">
        <v>0.10743</v>
      </c>
      <c r="I11589" t="s">
        <v>252</v>
      </c>
      <c r="J11589" s="10">
        <v>45525</v>
      </c>
    </row>
    <row r="11591" spans="1:10" x14ac:dyDescent="0.35">
      <c r="A11591" t="s">
        <v>251</v>
      </c>
      <c r="B11591">
        <v>26</v>
      </c>
      <c r="C11591" t="s">
        <v>316</v>
      </c>
      <c r="D11591" t="s">
        <v>224</v>
      </c>
      <c r="E11591" t="s">
        <v>222</v>
      </c>
      <c r="F11591">
        <v>1847.15</v>
      </c>
      <c r="G11591" s="12">
        <v>5.2400000000000002E-2</v>
      </c>
      <c r="H11591" s="12">
        <v>5.2400000000000002E-2</v>
      </c>
      <c r="I11591" t="s">
        <v>253</v>
      </c>
      <c r="J11591">
        <v>45648</v>
      </c>
    </row>
    <row r="11593" spans="1:10" x14ac:dyDescent="0.35">
      <c r="A11593" t="s">
        <v>251</v>
      </c>
      <c r="B11593">
        <v>27</v>
      </c>
      <c r="C11593" t="s">
        <v>317</v>
      </c>
      <c r="D11593" t="s">
        <v>221</v>
      </c>
      <c r="E11593" t="s">
        <v>222</v>
      </c>
      <c r="F11593">
        <v>8512.0499999999993</v>
      </c>
      <c r="G11593">
        <v>0.48375000000000001</v>
      </c>
      <c r="H11593">
        <v>0.48375000000000001</v>
      </c>
      <c r="I11593" t="s">
        <v>252</v>
      </c>
      <c r="J11593" s="10">
        <v>45525</v>
      </c>
    </row>
    <row r="11595" spans="1:10" x14ac:dyDescent="0.35">
      <c r="A11595" t="s">
        <v>251</v>
      </c>
      <c r="B11595">
        <v>28</v>
      </c>
      <c r="C11595" t="s">
        <v>317</v>
      </c>
      <c r="D11595" t="s">
        <v>224</v>
      </c>
      <c r="E11595" t="s">
        <v>222</v>
      </c>
      <c r="F11595">
        <v>3803.3</v>
      </c>
      <c r="G11595">
        <v>0.1079</v>
      </c>
      <c r="H11595">
        <v>0.1079</v>
      </c>
      <c r="I11595" t="s">
        <v>253</v>
      </c>
      <c r="J11595" s="10">
        <v>45647.625</v>
      </c>
    </row>
    <row r="11597" spans="1:10" x14ac:dyDescent="0.35">
      <c r="A11597" t="s">
        <v>251</v>
      </c>
      <c r="B11597">
        <v>29</v>
      </c>
      <c r="C11597" t="s">
        <v>318</v>
      </c>
      <c r="D11597" t="s">
        <v>221</v>
      </c>
      <c r="E11597" t="s">
        <v>222</v>
      </c>
      <c r="F11597">
        <v>1331.99</v>
      </c>
      <c r="G11597" s="12">
        <v>7.4399999999999994E-2</v>
      </c>
      <c r="H11597" s="12">
        <v>7.4399999999999994E-2</v>
      </c>
      <c r="I11597" t="s">
        <v>252</v>
      </c>
      <c r="J11597" s="10">
        <v>45525</v>
      </c>
    </row>
    <row r="11599" spans="1:10" x14ac:dyDescent="0.35">
      <c r="A11599" t="s">
        <v>251</v>
      </c>
      <c r="B11599">
        <v>30</v>
      </c>
      <c r="C11599" t="s">
        <v>318</v>
      </c>
      <c r="D11599" t="s">
        <v>224</v>
      </c>
      <c r="E11599" t="s">
        <v>222</v>
      </c>
      <c r="F11599">
        <v>1007.79</v>
      </c>
      <c r="G11599" s="12">
        <v>2.86E-2</v>
      </c>
      <c r="H11599" s="12">
        <v>2.86E-2</v>
      </c>
      <c r="I11599" t="s">
        <v>253</v>
      </c>
      <c r="J11599">
        <v>45648</v>
      </c>
    </row>
    <row r="11601" spans="1:10" x14ac:dyDescent="0.35">
      <c r="A11601" t="s">
        <v>251</v>
      </c>
      <c r="B11601">
        <v>31</v>
      </c>
      <c r="C11601" t="s">
        <v>319</v>
      </c>
      <c r="D11601" t="s">
        <v>221</v>
      </c>
      <c r="E11601" t="s">
        <v>222</v>
      </c>
      <c r="F11601">
        <v>4013.15</v>
      </c>
      <c r="G11601">
        <v>0.22397</v>
      </c>
      <c r="H11601">
        <v>0.22397</v>
      </c>
      <c r="I11601" t="s">
        <v>252</v>
      </c>
      <c r="J11601" s="10">
        <v>45525</v>
      </c>
    </row>
    <row r="11603" spans="1:10" x14ac:dyDescent="0.35">
      <c r="A11603" t="s">
        <v>251</v>
      </c>
      <c r="B11603">
        <v>32</v>
      </c>
      <c r="C11603" t="s">
        <v>319</v>
      </c>
      <c r="D11603" t="s">
        <v>224</v>
      </c>
      <c r="E11603" t="s">
        <v>222</v>
      </c>
      <c r="F11603">
        <v>2773.64</v>
      </c>
      <c r="G11603" s="12">
        <v>7.8700000000000006E-2</v>
      </c>
      <c r="H11603" s="12">
        <v>7.8700000000000006E-2</v>
      </c>
      <c r="I11603" t="s">
        <v>253</v>
      </c>
      <c r="J11603" s="10">
        <v>45647.625</v>
      </c>
    </row>
    <row r="11605" spans="1:10" x14ac:dyDescent="0.35">
      <c r="A11605" t="s">
        <v>251</v>
      </c>
      <c r="B11605">
        <v>33</v>
      </c>
      <c r="C11605" t="s">
        <v>320</v>
      </c>
      <c r="D11605" t="s">
        <v>221</v>
      </c>
      <c r="E11605" t="s">
        <v>222</v>
      </c>
      <c r="F11605">
        <v>1965.5</v>
      </c>
      <c r="G11605">
        <v>0.10971</v>
      </c>
      <c r="H11605">
        <v>0.10971</v>
      </c>
      <c r="I11605" t="s">
        <v>252</v>
      </c>
      <c r="J11605" s="10">
        <v>45525</v>
      </c>
    </row>
    <row r="11607" spans="1:10" x14ac:dyDescent="0.35">
      <c r="A11607" t="s">
        <v>251</v>
      </c>
      <c r="B11607">
        <v>34</v>
      </c>
      <c r="C11607" t="s">
        <v>320</v>
      </c>
      <c r="D11607" t="s">
        <v>224</v>
      </c>
      <c r="E11607" t="s">
        <v>222</v>
      </c>
      <c r="F11607">
        <v>1867.52</v>
      </c>
      <c r="G11607" s="12">
        <v>5.2999999999999999E-2</v>
      </c>
      <c r="H11607" s="12">
        <v>5.2999999999999999E-2</v>
      </c>
      <c r="I11607" t="s">
        <v>253</v>
      </c>
      <c r="J11607">
        <v>45648</v>
      </c>
    </row>
    <row r="11609" spans="1:10" x14ac:dyDescent="0.35">
      <c r="A11609" t="s">
        <v>251</v>
      </c>
      <c r="B11609">
        <v>35</v>
      </c>
      <c r="C11609" t="s">
        <v>321</v>
      </c>
      <c r="D11609" t="s">
        <v>221</v>
      </c>
      <c r="E11609" t="s">
        <v>222</v>
      </c>
      <c r="F11609">
        <v>5368.62</v>
      </c>
      <c r="G11609">
        <v>0.29959999999999998</v>
      </c>
      <c r="H11609">
        <v>0.29959999999999998</v>
      </c>
      <c r="I11609" t="s">
        <v>252</v>
      </c>
      <c r="J11609" s="10">
        <v>45525</v>
      </c>
    </row>
    <row r="11611" spans="1:10" x14ac:dyDescent="0.35">
      <c r="A11611" t="s">
        <v>251</v>
      </c>
      <c r="B11611">
        <v>36</v>
      </c>
      <c r="C11611" t="s">
        <v>321</v>
      </c>
      <c r="D11611" t="s">
        <v>224</v>
      </c>
      <c r="E11611" t="s">
        <v>222</v>
      </c>
      <c r="F11611">
        <v>3782.98</v>
      </c>
      <c r="G11611">
        <v>0.10732</v>
      </c>
      <c r="H11611">
        <v>0.10732</v>
      </c>
      <c r="I11611" t="s">
        <v>253</v>
      </c>
      <c r="J11611" s="10">
        <v>45647.625</v>
      </c>
    </row>
    <row r="11613" spans="1:10" x14ac:dyDescent="0.35">
      <c r="A11613" t="s">
        <v>251</v>
      </c>
      <c r="B11613">
        <v>37</v>
      </c>
      <c r="C11613" t="s">
        <v>322</v>
      </c>
      <c r="D11613" t="s">
        <v>221</v>
      </c>
      <c r="E11613" t="s">
        <v>222</v>
      </c>
      <c r="F11613">
        <v>1965.72</v>
      </c>
      <c r="G11613">
        <v>0.10972</v>
      </c>
      <c r="H11613">
        <v>0.10972</v>
      </c>
      <c r="I11613" t="s">
        <v>252</v>
      </c>
      <c r="J11613" s="10">
        <v>45525</v>
      </c>
    </row>
    <row r="11615" spans="1:10" x14ac:dyDescent="0.35">
      <c r="A11615" t="s">
        <v>251</v>
      </c>
      <c r="B11615">
        <v>38</v>
      </c>
      <c r="C11615" t="s">
        <v>322</v>
      </c>
      <c r="D11615" t="s">
        <v>224</v>
      </c>
      <c r="E11615" t="s">
        <v>222</v>
      </c>
      <c r="F11615">
        <v>1880.76</v>
      </c>
      <c r="G11615" s="12">
        <v>5.3400000000000003E-2</v>
      </c>
      <c r="H11615" s="12">
        <v>5.3400000000000003E-2</v>
      </c>
      <c r="I11615" t="s">
        <v>253</v>
      </c>
      <c r="J11615">
        <v>45648</v>
      </c>
    </row>
    <row r="11617" spans="1:10" x14ac:dyDescent="0.35">
      <c r="A11617" t="s">
        <v>251</v>
      </c>
      <c r="B11617">
        <v>39</v>
      </c>
      <c r="C11617" t="s">
        <v>323</v>
      </c>
      <c r="D11617" t="s">
        <v>221</v>
      </c>
      <c r="E11617" t="s">
        <v>222</v>
      </c>
      <c r="F11617">
        <v>5374.67</v>
      </c>
      <c r="G11617">
        <v>0.29993999999999998</v>
      </c>
      <c r="H11617">
        <v>0.29993999999999998</v>
      </c>
      <c r="I11617" t="s">
        <v>252</v>
      </c>
      <c r="J11617" s="10">
        <v>45525</v>
      </c>
    </row>
    <row r="11619" spans="1:10" x14ac:dyDescent="0.35">
      <c r="A11619" t="s">
        <v>251</v>
      </c>
      <c r="B11619">
        <v>40</v>
      </c>
      <c r="C11619" t="s">
        <v>323</v>
      </c>
      <c r="D11619" t="s">
        <v>224</v>
      </c>
      <c r="E11619" t="s">
        <v>222</v>
      </c>
      <c r="F11619">
        <v>3798.48</v>
      </c>
      <c r="G11619">
        <v>0.10775999999999999</v>
      </c>
      <c r="H11619">
        <v>0.10775999999999999</v>
      </c>
      <c r="I11619" t="s">
        <v>253</v>
      </c>
      <c r="J11619" s="10">
        <v>45647.625</v>
      </c>
    </row>
    <row r="11621" spans="1:10" x14ac:dyDescent="0.35">
      <c r="A11621" t="s">
        <v>251</v>
      </c>
      <c r="B11621">
        <v>41</v>
      </c>
      <c r="C11621" t="s">
        <v>324</v>
      </c>
      <c r="D11621" t="s">
        <v>221</v>
      </c>
      <c r="E11621" t="s">
        <v>222</v>
      </c>
      <c r="F11621">
        <v>1332.25</v>
      </c>
      <c r="G11621" s="12">
        <v>7.4399999999999994E-2</v>
      </c>
      <c r="H11621" s="12">
        <v>7.4399999999999994E-2</v>
      </c>
      <c r="I11621" t="s">
        <v>252</v>
      </c>
      <c r="J11621" s="10">
        <v>45525</v>
      </c>
    </row>
    <row r="11623" spans="1:10" x14ac:dyDescent="0.35">
      <c r="A11623" t="s">
        <v>251</v>
      </c>
      <c r="B11623">
        <v>42</v>
      </c>
      <c r="C11623" t="s">
        <v>324</v>
      </c>
      <c r="D11623" t="s">
        <v>224</v>
      </c>
      <c r="E11623" t="s">
        <v>222</v>
      </c>
      <c r="F11623">
        <v>1020.9</v>
      </c>
      <c r="G11623" s="12">
        <v>2.9000000000000001E-2</v>
      </c>
      <c r="H11623" s="12">
        <v>2.9000000000000001E-2</v>
      </c>
      <c r="I11623" t="s">
        <v>253</v>
      </c>
      <c r="J11623">
        <v>45648</v>
      </c>
    </row>
    <row r="11625" spans="1:10" x14ac:dyDescent="0.35">
      <c r="A11625" t="s">
        <v>251</v>
      </c>
      <c r="B11625">
        <v>43</v>
      </c>
      <c r="C11625" t="s">
        <v>325</v>
      </c>
      <c r="D11625" t="s">
        <v>221</v>
      </c>
      <c r="E11625" t="s">
        <v>222</v>
      </c>
      <c r="F11625">
        <v>4026.23</v>
      </c>
      <c r="G11625">
        <v>0.22978000000000001</v>
      </c>
      <c r="H11625">
        <v>0.22978000000000001</v>
      </c>
      <c r="I11625" t="s">
        <v>252</v>
      </c>
      <c r="J11625" s="10">
        <v>45525</v>
      </c>
    </row>
    <row r="11627" spans="1:10" x14ac:dyDescent="0.35">
      <c r="A11627" t="s">
        <v>251</v>
      </c>
      <c r="B11627">
        <v>44</v>
      </c>
      <c r="C11627" t="s">
        <v>325</v>
      </c>
      <c r="D11627" t="s">
        <v>224</v>
      </c>
      <c r="E11627" t="s">
        <v>222</v>
      </c>
      <c r="F11627">
        <v>2787.22</v>
      </c>
      <c r="G11627" s="12">
        <v>7.9100000000000004E-2</v>
      </c>
      <c r="H11627" s="12">
        <v>7.9100000000000004E-2</v>
      </c>
      <c r="I11627" t="s">
        <v>253</v>
      </c>
      <c r="J11627" s="10">
        <v>45647.625</v>
      </c>
    </row>
    <row r="11629" spans="1:10" x14ac:dyDescent="0.35">
      <c r="A11629" t="s">
        <v>251</v>
      </c>
      <c r="B11629">
        <v>45</v>
      </c>
      <c r="C11629" t="s">
        <v>326</v>
      </c>
      <c r="D11629" t="s">
        <v>221</v>
      </c>
      <c r="E11629" t="s">
        <v>222</v>
      </c>
      <c r="F11629">
        <v>1925.11</v>
      </c>
      <c r="G11629">
        <v>0.10743999999999999</v>
      </c>
      <c r="H11629">
        <v>0.10743999999999999</v>
      </c>
      <c r="I11629" t="s">
        <v>252</v>
      </c>
      <c r="J11629" s="10">
        <v>45525</v>
      </c>
    </row>
    <row r="11631" spans="1:10" x14ac:dyDescent="0.35">
      <c r="A11631" t="s">
        <v>251</v>
      </c>
      <c r="B11631">
        <v>46</v>
      </c>
      <c r="C11631" t="s">
        <v>326</v>
      </c>
      <c r="D11631" t="s">
        <v>224</v>
      </c>
      <c r="E11631" t="s">
        <v>222</v>
      </c>
      <c r="F11631">
        <v>1860.37</v>
      </c>
      <c r="G11631" s="12">
        <v>5.28E-2</v>
      </c>
      <c r="H11631" s="12">
        <v>5.28E-2</v>
      </c>
      <c r="I11631" t="s">
        <v>253</v>
      </c>
      <c r="J11631">
        <v>45648</v>
      </c>
    </row>
    <row r="11633" spans="1:10" x14ac:dyDescent="0.35">
      <c r="A11633" t="s">
        <v>251</v>
      </c>
      <c r="B11633">
        <v>47</v>
      </c>
      <c r="C11633" t="s">
        <v>327</v>
      </c>
      <c r="D11633" t="s">
        <v>221</v>
      </c>
      <c r="E11633" t="s">
        <v>222</v>
      </c>
      <c r="F11633">
        <v>8542.23</v>
      </c>
      <c r="G11633">
        <v>0.48547000000000001</v>
      </c>
      <c r="H11633">
        <v>0.48547000000000001</v>
      </c>
      <c r="I11633" t="s">
        <v>252</v>
      </c>
      <c r="J11633" s="10">
        <v>45525</v>
      </c>
    </row>
    <row r="11635" spans="1:10" x14ac:dyDescent="0.35">
      <c r="A11635" t="s">
        <v>251</v>
      </c>
      <c r="B11635">
        <v>48</v>
      </c>
      <c r="C11635" t="s">
        <v>327</v>
      </c>
      <c r="D11635" t="s">
        <v>224</v>
      </c>
      <c r="E11635" t="s">
        <v>222</v>
      </c>
      <c r="F11635">
        <v>3816.61</v>
      </c>
      <c r="G11635">
        <v>0.10828</v>
      </c>
      <c r="H11635">
        <v>0.10828</v>
      </c>
      <c r="I11635" t="s">
        <v>253</v>
      </c>
      <c r="J11635" s="10">
        <v>45647.625</v>
      </c>
    </row>
    <row r="11637" spans="1:10" x14ac:dyDescent="0.35">
      <c r="A11637" t="s">
        <v>254</v>
      </c>
      <c r="B11637">
        <v>1</v>
      </c>
      <c r="C11637" t="s">
        <v>304</v>
      </c>
      <c r="D11637" t="s">
        <v>221</v>
      </c>
      <c r="E11637" t="s">
        <v>222</v>
      </c>
      <c r="F11637">
        <v>2324.58</v>
      </c>
      <c r="G11637">
        <v>0.13338</v>
      </c>
      <c r="H11637">
        <v>0.13338</v>
      </c>
      <c r="I11637" t="s">
        <v>255</v>
      </c>
      <c r="J11637" s="10">
        <v>45494</v>
      </c>
    </row>
    <row r="11639" spans="1:10" x14ac:dyDescent="0.35">
      <c r="A11639" t="s">
        <v>254</v>
      </c>
      <c r="B11639">
        <v>2</v>
      </c>
      <c r="C11639" t="s">
        <v>304</v>
      </c>
      <c r="D11639" t="s">
        <v>224</v>
      </c>
      <c r="E11639" t="s">
        <v>222</v>
      </c>
      <c r="F11639">
        <v>774.34</v>
      </c>
      <c r="G11639" s="12">
        <v>2.12E-2</v>
      </c>
      <c r="H11639" s="12">
        <v>2.12E-2</v>
      </c>
      <c r="I11639" t="s">
        <v>256</v>
      </c>
      <c r="J11639" s="10">
        <v>45647.958333333336</v>
      </c>
    </row>
    <row r="11641" spans="1:10" x14ac:dyDescent="0.35">
      <c r="A11641" t="s">
        <v>254</v>
      </c>
      <c r="B11641">
        <v>3</v>
      </c>
      <c r="C11641" t="s">
        <v>305</v>
      </c>
      <c r="D11641" t="s">
        <v>221</v>
      </c>
      <c r="E11641" t="s">
        <v>222</v>
      </c>
      <c r="F11641">
        <v>6458.99</v>
      </c>
      <c r="G11641">
        <v>0.37501000000000001</v>
      </c>
      <c r="H11641">
        <v>0.37501000000000001</v>
      </c>
      <c r="I11641" t="s">
        <v>255</v>
      </c>
      <c r="J11641" s="10">
        <v>45494</v>
      </c>
    </row>
    <row r="11643" spans="1:10" x14ac:dyDescent="0.35">
      <c r="A11643" t="s">
        <v>254</v>
      </c>
      <c r="B11643">
        <v>4</v>
      </c>
      <c r="C11643" t="s">
        <v>305</v>
      </c>
      <c r="D11643" t="s">
        <v>224</v>
      </c>
      <c r="E11643" t="s">
        <v>222</v>
      </c>
      <c r="F11643">
        <v>4534.7700000000004</v>
      </c>
      <c r="G11643">
        <v>0.12393999999999999</v>
      </c>
      <c r="H11643">
        <v>0.12393999999999999</v>
      </c>
      <c r="I11643" t="s">
        <v>256</v>
      </c>
      <c r="J11643" s="10">
        <v>45647.333333333336</v>
      </c>
    </row>
    <row r="11645" spans="1:10" x14ac:dyDescent="0.35">
      <c r="A11645" t="s">
        <v>254</v>
      </c>
      <c r="B11645">
        <v>5</v>
      </c>
      <c r="C11645" t="s">
        <v>306</v>
      </c>
      <c r="D11645" t="s">
        <v>221</v>
      </c>
      <c r="E11645" t="s">
        <v>222</v>
      </c>
      <c r="F11645">
        <v>1692.96</v>
      </c>
      <c r="G11645">
        <v>0.1013</v>
      </c>
      <c r="H11645">
        <v>0.1013</v>
      </c>
      <c r="I11645" t="s">
        <v>255</v>
      </c>
      <c r="J11645" s="10">
        <v>45494</v>
      </c>
    </row>
    <row r="11647" spans="1:10" x14ac:dyDescent="0.35">
      <c r="A11647" t="s">
        <v>254</v>
      </c>
      <c r="B11647">
        <v>6</v>
      </c>
      <c r="C11647" t="s">
        <v>306</v>
      </c>
      <c r="D11647" t="s">
        <v>224</v>
      </c>
      <c r="E11647" t="s">
        <v>222</v>
      </c>
      <c r="F11647">
        <v>0</v>
      </c>
      <c r="G11647">
        <v>0</v>
      </c>
      <c r="H11647">
        <v>0</v>
      </c>
      <c r="J11647" s="11">
        <v>0</v>
      </c>
    </row>
    <row r="11649" spans="1:10" x14ac:dyDescent="0.35">
      <c r="A11649" t="s">
        <v>254</v>
      </c>
      <c r="B11649">
        <v>7</v>
      </c>
      <c r="C11649" t="s">
        <v>307</v>
      </c>
      <c r="D11649" t="s">
        <v>221</v>
      </c>
      <c r="E11649" t="s">
        <v>222</v>
      </c>
      <c r="F11649">
        <v>5284.41</v>
      </c>
      <c r="G11649">
        <v>0.31923000000000001</v>
      </c>
      <c r="H11649">
        <v>0.31923000000000001</v>
      </c>
      <c r="I11649" t="s">
        <v>255</v>
      </c>
      <c r="J11649" s="10">
        <v>45494</v>
      </c>
    </row>
    <row r="11651" spans="1:10" x14ac:dyDescent="0.35">
      <c r="A11651" t="s">
        <v>254</v>
      </c>
      <c r="B11651">
        <v>8</v>
      </c>
      <c r="C11651" t="s">
        <v>307</v>
      </c>
      <c r="D11651" t="s">
        <v>224</v>
      </c>
      <c r="E11651" t="s">
        <v>222</v>
      </c>
      <c r="F11651">
        <v>3310.7</v>
      </c>
      <c r="G11651" s="12">
        <v>9.0399999999999994E-2</v>
      </c>
      <c r="H11651" s="12">
        <v>9.0399999999999994E-2</v>
      </c>
      <c r="I11651" t="s">
        <v>256</v>
      </c>
      <c r="J11651" s="10">
        <v>45647.333333333336</v>
      </c>
    </row>
    <row r="11653" spans="1:10" x14ac:dyDescent="0.35">
      <c r="A11653" t="s">
        <v>254</v>
      </c>
      <c r="B11653">
        <v>9</v>
      </c>
      <c r="C11653" t="s">
        <v>308</v>
      </c>
      <c r="D11653" t="s">
        <v>221</v>
      </c>
      <c r="E11653" t="s">
        <v>222</v>
      </c>
      <c r="F11653">
        <v>2389.62</v>
      </c>
      <c r="G11653">
        <v>0.14133000000000001</v>
      </c>
      <c r="H11653">
        <v>0.14133000000000001</v>
      </c>
      <c r="I11653" t="s">
        <v>255</v>
      </c>
      <c r="J11653" s="10">
        <v>45494</v>
      </c>
    </row>
    <row r="11655" spans="1:10" x14ac:dyDescent="0.35">
      <c r="A11655" t="s">
        <v>254</v>
      </c>
      <c r="B11655">
        <v>10</v>
      </c>
      <c r="C11655" t="s">
        <v>308</v>
      </c>
      <c r="D11655" t="s">
        <v>224</v>
      </c>
      <c r="E11655" t="s">
        <v>222</v>
      </c>
      <c r="F11655">
        <v>996.68</v>
      </c>
      <c r="G11655" s="12">
        <v>2.7300000000000001E-2</v>
      </c>
      <c r="H11655" s="12">
        <v>2.7300000000000001E-2</v>
      </c>
      <c r="I11655" t="s">
        <v>256</v>
      </c>
      <c r="J11655" s="10">
        <v>45647.666666666664</v>
      </c>
    </row>
    <row r="11657" spans="1:10" x14ac:dyDescent="0.35">
      <c r="A11657" t="s">
        <v>254</v>
      </c>
      <c r="B11657">
        <v>11</v>
      </c>
      <c r="C11657" t="s">
        <v>309</v>
      </c>
      <c r="D11657" t="s">
        <v>221</v>
      </c>
      <c r="E11657" t="s">
        <v>222</v>
      </c>
      <c r="F11657">
        <v>6533.13</v>
      </c>
      <c r="G11657">
        <v>0.38589000000000001</v>
      </c>
      <c r="H11657">
        <v>0.38589000000000001</v>
      </c>
      <c r="I11657" t="s">
        <v>255</v>
      </c>
      <c r="J11657" s="10">
        <v>45494</v>
      </c>
    </row>
    <row r="11659" spans="1:10" x14ac:dyDescent="0.35">
      <c r="A11659" t="s">
        <v>254</v>
      </c>
      <c r="B11659">
        <v>12</v>
      </c>
      <c r="C11659" t="s">
        <v>309</v>
      </c>
      <c r="D11659" t="s">
        <v>224</v>
      </c>
      <c r="E11659" t="s">
        <v>222</v>
      </c>
      <c r="F11659">
        <v>4538.03</v>
      </c>
      <c r="G11659">
        <v>0.12401</v>
      </c>
      <c r="H11659">
        <v>0.12401</v>
      </c>
      <c r="I11659" t="s">
        <v>256</v>
      </c>
      <c r="J11659" s="10">
        <v>45647.333333333336</v>
      </c>
    </row>
    <row r="11661" spans="1:10" x14ac:dyDescent="0.35">
      <c r="A11661" t="s">
        <v>254</v>
      </c>
      <c r="B11661">
        <v>13</v>
      </c>
      <c r="C11661" t="s">
        <v>310</v>
      </c>
      <c r="D11661" t="s">
        <v>221</v>
      </c>
      <c r="E11661" t="s">
        <v>222</v>
      </c>
      <c r="F11661">
        <v>2315.7800000000002</v>
      </c>
      <c r="G11661">
        <v>0.13286999999999999</v>
      </c>
      <c r="H11661">
        <v>0.13286999999999999</v>
      </c>
      <c r="I11661" t="s">
        <v>255</v>
      </c>
      <c r="J11661" s="10">
        <v>45494</v>
      </c>
    </row>
    <row r="11663" spans="1:10" x14ac:dyDescent="0.35">
      <c r="A11663" t="s">
        <v>254</v>
      </c>
      <c r="B11663">
        <v>14</v>
      </c>
      <c r="C11663" t="s">
        <v>310</v>
      </c>
      <c r="D11663" t="s">
        <v>224</v>
      </c>
      <c r="E11663" t="s">
        <v>222</v>
      </c>
      <c r="F11663">
        <v>771.13</v>
      </c>
      <c r="G11663" s="12">
        <v>2.1100000000000001E-2</v>
      </c>
      <c r="H11663" s="12">
        <v>2.1100000000000001E-2</v>
      </c>
      <c r="I11663" t="s">
        <v>256</v>
      </c>
      <c r="J11663" s="10">
        <v>45647.958333333336</v>
      </c>
    </row>
    <row r="11665" spans="1:10" x14ac:dyDescent="0.35">
      <c r="A11665" t="s">
        <v>254</v>
      </c>
      <c r="B11665">
        <v>15</v>
      </c>
      <c r="C11665" t="s">
        <v>311</v>
      </c>
      <c r="D11665" t="s">
        <v>221</v>
      </c>
      <c r="E11665" t="s">
        <v>222</v>
      </c>
      <c r="F11665">
        <v>9763.15</v>
      </c>
      <c r="G11665">
        <v>0.60131999999999997</v>
      </c>
      <c r="H11665">
        <v>0.60131999999999997</v>
      </c>
      <c r="I11665" t="s">
        <v>255</v>
      </c>
      <c r="J11665" s="10">
        <v>45494</v>
      </c>
    </row>
    <row r="11667" spans="1:10" x14ac:dyDescent="0.35">
      <c r="A11667" t="s">
        <v>254</v>
      </c>
      <c r="B11667">
        <v>16</v>
      </c>
      <c r="C11667" t="s">
        <v>311</v>
      </c>
      <c r="D11667" t="s">
        <v>224</v>
      </c>
      <c r="E11667" t="s">
        <v>222</v>
      </c>
      <c r="F11667">
        <v>4536.25</v>
      </c>
      <c r="G11667">
        <v>0.12398000000000001</v>
      </c>
      <c r="H11667">
        <v>0.12398000000000001</v>
      </c>
      <c r="I11667" t="s">
        <v>256</v>
      </c>
      <c r="J11667" s="10">
        <v>45647.333333333336</v>
      </c>
    </row>
    <row r="11669" spans="1:10" x14ac:dyDescent="0.35">
      <c r="A11669" t="s">
        <v>254</v>
      </c>
      <c r="B11669">
        <v>17</v>
      </c>
      <c r="C11669" t="s">
        <v>312</v>
      </c>
      <c r="D11669" t="s">
        <v>221</v>
      </c>
      <c r="E11669" t="s">
        <v>222</v>
      </c>
      <c r="F11669">
        <v>1684.18</v>
      </c>
      <c r="G11669">
        <v>0.10222000000000001</v>
      </c>
      <c r="H11669">
        <v>0.10222000000000001</v>
      </c>
      <c r="I11669" t="s">
        <v>255</v>
      </c>
      <c r="J11669" s="10">
        <v>45494</v>
      </c>
    </row>
    <row r="11671" spans="1:10" x14ac:dyDescent="0.35">
      <c r="A11671" t="s">
        <v>254</v>
      </c>
      <c r="B11671">
        <v>18</v>
      </c>
      <c r="C11671" t="s">
        <v>312</v>
      </c>
      <c r="D11671" t="s">
        <v>224</v>
      </c>
      <c r="E11671" t="s">
        <v>222</v>
      </c>
      <c r="F11671">
        <v>0</v>
      </c>
      <c r="G11671">
        <v>0</v>
      </c>
      <c r="H11671">
        <v>0</v>
      </c>
      <c r="J11671" s="11">
        <v>0</v>
      </c>
    </row>
    <row r="11673" spans="1:10" x14ac:dyDescent="0.35">
      <c r="A11673" t="s">
        <v>254</v>
      </c>
      <c r="B11673">
        <v>19</v>
      </c>
      <c r="C11673" t="s">
        <v>313</v>
      </c>
      <c r="D11673" t="s">
        <v>221</v>
      </c>
      <c r="E11673" t="s">
        <v>222</v>
      </c>
      <c r="F11673">
        <v>8754.4</v>
      </c>
      <c r="G11673">
        <v>0.53920000000000001</v>
      </c>
      <c r="H11673">
        <v>0.53920000000000001</v>
      </c>
      <c r="I11673" t="s">
        <v>255</v>
      </c>
      <c r="J11673" s="10">
        <v>45494</v>
      </c>
    </row>
    <row r="11675" spans="1:10" x14ac:dyDescent="0.35">
      <c r="A11675" t="s">
        <v>254</v>
      </c>
      <c r="B11675">
        <v>20</v>
      </c>
      <c r="C11675" t="s">
        <v>313</v>
      </c>
      <c r="D11675" t="s">
        <v>224</v>
      </c>
      <c r="E11675" t="s">
        <v>222</v>
      </c>
      <c r="F11675">
        <v>3311.97</v>
      </c>
      <c r="G11675" s="12">
        <v>9.0499999999999997E-2</v>
      </c>
      <c r="H11675" s="12">
        <v>9.0499999999999997E-2</v>
      </c>
      <c r="I11675" t="s">
        <v>256</v>
      </c>
      <c r="J11675" s="10">
        <v>45647.333333333336</v>
      </c>
    </row>
    <row r="11677" spans="1:10" x14ac:dyDescent="0.35">
      <c r="A11677" t="s">
        <v>254</v>
      </c>
      <c r="B11677">
        <v>21</v>
      </c>
      <c r="C11677" t="s">
        <v>314</v>
      </c>
      <c r="D11677" t="s">
        <v>221</v>
      </c>
      <c r="E11677" t="s">
        <v>222</v>
      </c>
      <c r="F11677">
        <v>2382.2399999999998</v>
      </c>
      <c r="G11677">
        <v>0.14088999999999999</v>
      </c>
      <c r="H11677">
        <v>0.14088999999999999</v>
      </c>
      <c r="I11677" t="s">
        <v>255</v>
      </c>
      <c r="J11677" s="10">
        <v>45494</v>
      </c>
    </row>
    <row r="11679" spans="1:10" x14ac:dyDescent="0.35">
      <c r="A11679" t="s">
        <v>254</v>
      </c>
      <c r="B11679">
        <v>22</v>
      </c>
      <c r="C11679" t="s">
        <v>314</v>
      </c>
      <c r="D11679" t="s">
        <v>224</v>
      </c>
      <c r="E11679" t="s">
        <v>222</v>
      </c>
      <c r="F11679">
        <v>994.16</v>
      </c>
      <c r="G11679" s="12">
        <v>2.7199999999999998E-2</v>
      </c>
      <c r="H11679" s="12">
        <v>2.7199999999999998E-2</v>
      </c>
      <c r="I11679" t="s">
        <v>256</v>
      </c>
      <c r="J11679" s="10">
        <v>45647.666666666664</v>
      </c>
    </row>
    <row r="11681" spans="1:10" x14ac:dyDescent="0.35">
      <c r="A11681" t="s">
        <v>254</v>
      </c>
      <c r="B11681">
        <v>23</v>
      </c>
      <c r="C11681" t="s">
        <v>315</v>
      </c>
      <c r="D11681" t="s">
        <v>221</v>
      </c>
      <c r="E11681" t="s">
        <v>222</v>
      </c>
      <c r="F11681">
        <v>9779.7800000000007</v>
      </c>
      <c r="G11681">
        <v>0.60233999999999999</v>
      </c>
      <c r="H11681">
        <v>0.60233999999999999</v>
      </c>
      <c r="I11681" t="s">
        <v>255</v>
      </c>
      <c r="J11681" s="10">
        <v>45494</v>
      </c>
    </row>
    <row r="11683" spans="1:10" x14ac:dyDescent="0.35">
      <c r="A11683" t="s">
        <v>254</v>
      </c>
      <c r="B11683">
        <v>24</v>
      </c>
      <c r="C11683" t="s">
        <v>315</v>
      </c>
      <c r="D11683" t="s">
        <v>224</v>
      </c>
      <c r="E11683" t="s">
        <v>222</v>
      </c>
      <c r="F11683">
        <v>4537.3500000000004</v>
      </c>
      <c r="G11683">
        <v>0.12399</v>
      </c>
      <c r="H11683">
        <v>0.12399</v>
      </c>
      <c r="I11683" t="s">
        <v>256</v>
      </c>
      <c r="J11683" s="10">
        <v>45647.333333333336</v>
      </c>
    </row>
    <row r="11685" spans="1:10" x14ac:dyDescent="0.35">
      <c r="A11685" t="s">
        <v>254</v>
      </c>
      <c r="B11685">
        <v>25</v>
      </c>
      <c r="C11685" t="s">
        <v>316</v>
      </c>
      <c r="D11685" t="s">
        <v>221</v>
      </c>
      <c r="E11685" t="s">
        <v>222</v>
      </c>
      <c r="F11685">
        <v>2317.85</v>
      </c>
      <c r="G11685">
        <v>0.13299</v>
      </c>
      <c r="H11685">
        <v>0.13299</v>
      </c>
      <c r="I11685" t="s">
        <v>255</v>
      </c>
      <c r="J11685" s="10">
        <v>45494</v>
      </c>
    </row>
    <row r="11687" spans="1:10" x14ac:dyDescent="0.35">
      <c r="A11687" t="s">
        <v>254</v>
      </c>
      <c r="B11687">
        <v>26</v>
      </c>
      <c r="C11687" t="s">
        <v>316</v>
      </c>
      <c r="D11687" t="s">
        <v>224</v>
      </c>
      <c r="E11687" t="s">
        <v>222</v>
      </c>
      <c r="F11687">
        <v>770.22</v>
      </c>
      <c r="G11687" s="12">
        <v>2.1100000000000001E-2</v>
      </c>
      <c r="H11687" s="12">
        <v>2.1100000000000001E-2</v>
      </c>
      <c r="I11687" t="s">
        <v>256</v>
      </c>
      <c r="J11687" s="10">
        <v>45647.958333333336</v>
      </c>
    </row>
    <row r="11689" spans="1:10" x14ac:dyDescent="0.35">
      <c r="A11689" t="s">
        <v>254</v>
      </c>
      <c r="B11689">
        <v>27</v>
      </c>
      <c r="C11689" t="s">
        <v>317</v>
      </c>
      <c r="D11689" t="s">
        <v>221</v>
      </c>
      <c r="E11689" t="s">
        <v>222</v>
      </c>
      <c r="F11689">
        <v>9534.99</v>
      </c>
      <c r="G11689">
        <v>0.58616000000000001</v>
      </c>
      <c r="H11689">
        <v>0.58616000000000001</v>
      </c>
      <c r="I11689" t="s">
        <v>255</v>
      </c>
      <c r="J11689" s="10">
        <v>45494</v>
      </c>
    </row>
    <row r="11691" spans="1:10" x14ac:dyDescent="0.35">
      <c r="A11691" t="s">
        <v>254</v>
      </c>
      <c r="B11691">
        <v>28</v>
      </c>
      <c r="C11691" t="s">
        <v>317</v>
      </c>
      <c r="D11691" t="s">
        <v>224</v>
      </c>
      <c r="E11691" t="s">
        <v>222</v>
      </c>
      <c r="F11691">
        <v>4536.2</v>
      </c>
      <c r="G11691">
        <v>0.12398000000000001</v>
      </c>
      <c r="H11691">
        <v>0.12398000000000001</v>
      </c>
      <c r="I11691" t="s">
        <v>256</v>
      </c>
      <c r="J11691" s="10">
        <v>45647.333333333336</v>
      </c>
    </row>
    <row r="11693" spans="1:10" x14ac:dyDescent="0.35">
      <c r="A11693" t="s">
        <v>254</v>
      </c>
      <c r="B11693">
        <v>29</v>
      </c>
      <c r="C11693" t="s">
        <v>318</v>
      </c>
      <c r="D11693" t="s">
        <v>221</v>
      </c>
      <c r="E11693" t="s">
        <v>222</v>
      </c>
      <c r="F11693">
        <v>1686.53</v>
      </c>
      <c r="G11693">
        <v>0.10092</v>
      </c>
      <c r="H11693">
        <v>0.10092</v>
      </c>
      <c r="I11693" t="s">
        <v>255</v>
      </c>
      <c r="J11693" s="10">
        <v>45494</v>
      </c>
    </row>
    <row r="11695" spans="1:10" x14ac:dyDescent="0.35">
      <c r="A11695" t="s">
        <v>254</v>
      </c>
      <c r="B11695">
        <v>30</v>
      </c>
      <c r="C11695" t="s">
        <v>318</v>
      </c>
      <c r="D11695" t="s">
        <v>224</v>
      </c>
      <c r="E11695" t="s">
        <v>222</v>
      </c>
      <c r="F11695">
        <v>0</v>
      </c>
      <c r="G11695">
        <v>0</v>
      </c>
      <c r="H11695">
        <v>0</v>
      </c>
      <c r="J11695" s="11">
        <v>0</v>
      </c>
    </row>
    <row r="11697" spans="1:10" x14ac:dyDescent="0.35">
      <c r="A11697" t="s">
        <v>254</v>
      </c>
      <c r="B11697">
        <v>31</v>
      </c>
      <c r="C11697" t="s">
        <v>319</v>
      </c>
      <c r="D11697" t="s">
        <v>221</v>
      </c>
      <c r="E11697" t="s">
        <v>222</v>
      </c>
      <c r="F11697">
        <v>5218.75</v>
      </c>
      <c r="G11697">
        <v>0.31756000000000001</v>
      </c>
      <c r="H11697">
        <v>0.31756000000000001</v>
      </c>
      <c r="I11697" t="s">
        <v>255</v>
      </c>
      <c r="J11697" s="10">
        <v>45494</v>
      </c>
    </row>
    <row r="11699" spans="1:10" x14ac:dyDescent="0.35">
      <c r="A11699" t="s">
        <v>254</v>
      </c>
      <c r="B11699">
        <v>32</v>
      </c>
      <c r="C11699" t="s">
        <v>319</v>
      </c>
      <c r="D11699" t="s">
        <v>224</v>
      </c>
      <c r="E11699" t="s">
        <v>222</v>
      </c>
      <c r="F11699">
        <v>3310.67</v>
      </c>
      <c r="G11699" s="12">
        <v>9.0399999999999994E-2</v>
      </c>
      <c r="H11699" s="12">
        <v>9.0399999999999994E-2</v>
      </c>
      <c r="I11699" t="s">
        <v>256</v>
      </c>
      <c r="J11699" s="10">
        <v>45647.333333333336</v>
      </c>
    </row>
    <row r="11701" spans="1:10" x14ac:dyDescent="0.35">
      <c r="A11701" t="s">
        <v>254</v>
      </c>
      <c r="B11701">
        <v>33</v>
      </c>
      <c r="C11701" t="s">
        <v>320</v>
      </c>
      <c r="D11701" t="s">
        <v>221</v>
      </c>
      <c r="E11701" t="s">
        <v>222</v>
      </c>
      <c r="F11701">
        <v>2388.15</v>
      </c>
      <c r="G11701">
        <v>0.14122999999999999</v>
      </c>
      <c r="H11701">
        <v>0.14122999999999999</v>
      </c>
      <c r="I11701" t="s">
        <v>255</v>
      </c>
      <c r="J11701" s="10">
        <v>45494</v>
      </c>
    </row>
    <row r="11703" spans="1:10" x14ac:dyDescent="0.35">
      <c r="A11703" t="s">
        <v>254</v>
      </c>
      <c r="B11703">
        <v>34</v>
      </c>
      <c r="C11703" t="s">
        <v>320</v>
      </c>
      <c r="D11703" t="s">
        <v>224</v>
      </c>
      <c r="E11703" t="s">
        <v>222</v>
      </c>
      <c r="F11703">
        <v>1000.82</v>
      </c>
      <c r="G11703" s="12">
        <v>2.7400000000000001E-2</v>
      </c>
      <c r="H11703" s="12">
        <v>2.7400000000000001E-2</v>
      </c>
      <c r="I11703" t="s">
        <v>256</v>
      </c>
      <c r="J11703" s="10">
        <v>45647.666666666664</v>
      </c>
    </row>
    <row r="11705" spans="1:10" x14ac:dyDescent="0.35">
      <c r="A11705" t="s">
        <v>254</v>
      </c>
      <c r="B11705">
        <v>35</v>
      </c>
      <c r="C11705" t="s">
        <v>321</v>
      </c>
      <c r="D11705" t="s">
        <v>221</v>
      </c>
      <c r="E11705" t="s">
        <v>222</v>
      </c>
      <c r="F11705">
        <v>6528.1</v>
      </c>
      <c r="G11705">
        <v>0.40100999999999998</v>
      </c>
      <c r="H11705">
        <v>0.40100999999999998</v>
      </c>
      <c r="I11705" t="s">
        <v>255</v>
      </c>
      <c r="J11705" s="10">
        <v>45494</v>
      </c>
    </row>
    <row r="11707" spans="1:10" x14ac:dyDescent="0.35">
      <c r="A11707" t="s">
        <v>254</v>
      </c>
      <c r="B11707">
        <v>36</v>
      </c>
      <c r="C11707" t="s">
        <v>321</v>
      </c>
      <c r="D11707" t="s">
        <v>224</v>
      </c>
      <c r="E11707" t="s">
        <v>222</v>
      </c>
      <c r="F11707">
        <v>4534.58</v>
      </c>
      <c r="G11707">
        <v>0.12391000000000001</v>
      </c>
      <c r="H11707">
        <v>0.12391000000000001</v>
      </c>
      <c r="I11707" t="s">
        <v>256</v>
      </c>
      <c r="J11707" s="10">
        <v>45647.333333333336</v>
      </c>
    </row>
    <row r="11709" spans="1:10" x14ac:dyDescent="0.35">
      <c r="A11709" t="s">
        <v>254</v>
      </c>
      <c r="B11709">
        <v>37</v>
      </c>
      <c r="C11709" t="s">
        <v>322</v>
      </c>
      <c r="D11709" t="s">
        <v>221</v>
      </c>
      <c r="E11709" t="s">
        <v>222</v>
      </c>
      <c r="F11709">
        <v>2385.9299999999998</v>
      </c>
      <c r="G11709">
        <v>0.1411</v>
      </c>
      <c r="H11709">
        <v>0.1411</v>
      </c>
      <c r="I11709" t="s">
        <v>255</v>
      </c>
      <c r="J11709" s="10">
        <v>45494</v>
      </c>
    </row>
    <row r="11711" spans="1:10" x14ac:dyDescent="0.35">
      <c r="A11711" t="s">
        <v>254</v>
      </c>
      <c r="B11711">
        <v>38</v>
      </c>
      <c r="C11711" t="s">
        <v>322</v>
      </c>
      <c r="D11711" t="s">
        <v>224</v>
      </c>
      <c r="E11711" t="s">
        <v>222</v>
      </c>
      <c r="F11711">
        <v>998.31</v>
      </c>
      <c r="G11711" s="12">
        <v>2.7300000000000001E-2</v>
      </c>
      <c r="H11711" s="12">
        <v>2.7300000000000001E-2</v>
      </c>
      <c r="I11711" t="s">
        <v>256</v>
      </c>
      <c r="J11711" s="10">
        <v>45647.666666666664</v>
      </c>
    </row>
    <row r="11713" spans="1:10" x14ac:dyDescent="0.35">
      <c r="A11713" t="s">
        <v>254</v>
      </c>
      <c r="B11713">
        <v>39</v>
      </c>
      <c r="C11713" t="s">
        <v>323</v>
      </c>
      <c r="D11713" t="s">
        <v>221</v>
      </c>
      <c r="E11713" t="s">
        <v>222</v>
      </c>
      <c r="F11713">
        <v>6708.14</v>
      </c>
      <c r="G11713">
        <v>0.41211999999999999</v>
      </c>
      <c r="H11713">
        <v>0.41211999999999999</v>
      </c>
      <c r="I11713" t="s">
        <v>255</v>
      </c>
      <c r="J11713" s="10">
        <v>45494</v>
      </c>
    </row>
    <row r="11715" spans="1:10" x14ac:dyDescent="0.35">
      <c r="A11715" t="s">
        <v>254</v>
      </c>
      <c r="B11715">
        <v>40</v>
      </c>
      <c r="C11715" t="s">
        <v>323</v>
      </c>
      <c r="D11715" t="s">
        <v>224</v>
      </c>
      <c r="E11715" t="s">
        <v>222</v>
      </c>
      <c r="F11715">
        <v>4537.8900000000003</v>
      </c>
      <c r="G11715">
        <v>0.124</v>
      </c>
      <c r="H11715">
        <v>0.124</v>
      </c>
      <c r="I11715" t="s">
        <v>256</v>
      </c>
      <c r="J11715" s="10">
        <v>45647.333333333336</v>
      </c>
    </row>
    <row r="11717" spans="1:10" x14ac:dyDescent="0.35">
      <c r="A11717" t="s">
        <v>254</v>
      </c>
      <c r="B11717">
        <v>41</v>
      </c>
      <c r="C11717" t="s">
        <v>324</v>
      </c>
      <c r="D11717" t="s">
        <v>221</v>
      </c>
      <c r="E11717" t="s">
        <v>222</v>
      </c>
      <c r="F11717">
        <v>1684.36</v>
      </c>
      <c r="G11717">
        <v>0.10079</v>
      </c>
      <c r="H11717">
        <v>0.10079</v>
      </c>
      <c r="I11717" t="s">
        <v>255</v>
      </c>
      <c r="J11717" s="10">
        <v>45494</v>
      </c>
    </row>
    <row r="11719" spans="1:10" x14ac:dyDescent="0.35">
      <c r="A11719" t="s">
        <v>254</v>
      </c>
      <c r="B11719">
        <v>42</v>
      </c>
      <c r="C11719" t="s">
        <v>324</v>
      </c>
      <c r="D11719" t="s">
        <v>224</v>
      </c>
      <c r="E11719" t="s">
        <v>222</v>
      </c>
      <c r="F11719">
        <v>0</v>
      </c>
      <c r="G11719">
        <v>0</v>
      </c>
      <c r="H11719">
        <v>0</v>
      </c>
      <c r="J11719" s="11">
        <v>0</v>
      </c>
    </row>
    <row r="11721" spans="1:10" x14ac:dyDescent="0.35">
      <c r="A11721" t="s">
        <v>254</v>
      </c>
      <c r="B11721">
        <v>43</v>
      </c>
      <c r="C11721" t="s">
        <v>325</v>
      </c>
      <c r="D11721" t="s">
        <v>221</v>
      </c>
      <c r="E11721" t="s">
        <v>222</v>
      </c>
      <c r="F11721">
        <v>5217.1000000000004</v>
      </c>
      <c r="G11721">
        <v>0.31746000000000002</v>
      </c>
      <c r="H11721">
        <v>0.31746000000000002</v>
      </c>
      <c r="I11721" t="s">
        <v>255</v>
      </c>
      <c r="J11721" s="10">
        <v>45494</v>
      </c>
    </row>
    <row r="11723" spans="1:10" x14ac:dyDescent="0.35">
      <c r="A11723" t="s">
        <v>254</v>
      </c>
      <c r="B11723">
        <v>44</v>
      </c>
      <c r="C11723" t="s">
        <v>325</v>
      </c>
      <c r="D11723" t="s">
        <v>224</v>
      </c>
      <c r="E11723" t="s">
        <v>222</v>
      </c>
      <c r="F11723">
        <v>3312.04</v>
      </c>
      <c r="G11723" s="12">
        <v>9.0499999999999997E-2</v>
      </c>
      <c r="H11723" s="12">
        <v>9.0499999999999997E-2</v>
      </c>
      <c r="I11723" t="s">
        <v>256</v>
      </c>
      <c r="J11723" s="10">
        <v>45647.333333333336</v>
      </c>
    </row>
    <row r="11725" spans="1:10" x14ac:dyDescent="0.35">
      <c r="A11725" t="s">
        <v>254</v>
      </c>
      <c r="B11725">
        <v>45</v>
      </c>
      <c r="C11725" t="s">
        <v>326</v>
      </c>
      <c r="D11725" t="s">
        <v>221</v>
      </c>
      <c r="E11725" t="s">
        <v>222</v>
      </c>
      <c r="F11725">
        <v>2315.7399999999998</v>
      </c>
      <c r="G11725">
        <v>0.13286999999999999</v>
      </c>
      <c r="H11725">
        <v>0.13286999999999999</v>
      </c>
      <c r="I11725" t="s">
        <v>255</v>
      </c>
      <c r="J11725" s="10">
        <v>45494</v>
      </c>
    </row>
    <row r="11727" spans="1:10" x14ac:dyDescent="0.35">
      <c r="A11727" t="s">
        <v>254</v>
      </c>
      <c r="B11727">
        <v>46</v>
      </c>
      <c r="C11727" t="s">
        <v>326</v>
      </c>
      <c r="D11727" t="s">
        <v>224</v>
      </c>
      <c r="E11727" t="s">
        <v>222</v>
      </c>
      <c r="F11727">
        <v>767.01</v>
      </c>
      <c r="G11727" s="12">
        <v>2.1000000000000001E-2</v>
      </c>
      <c r="H11727" s="12">
        <v>2.1000000000000001E-2</v>
      </c>
      <c r="I11727" t="s">
        <v>256</v>
      </c>
      <c r="J11727" s="10">
        <v>45647.958333333336</v>
      </c>
    </row>
    <row r="11729" spans="1:10" x14ac:dyDescent="0.35">
      <c r="A11729" t="s">
        <v>254</v>
      </c>
      <c r="B11729">
        <v>47</v>
      </c>
      <c r="C11729" t="s">
        <v>327</v>
      </c>
      <c r="D11729" t="s">
        <v>221</v>
      </c>
      <c r="E11729" t="s">
        <v>222</v>
      </c>
      <c r="F11729">
        <v>9571.33</v>
      </c>
      <c r="G11729">
        <v>0.58784999999999998</v>
      </c>
      <c r="H11729">
        <v>0.58784999999999998</v>
      </c>
      <c r="I11729" t="s">
        <v>255</v>
      </c>
      <c r="J11729" s="10">
        <v>45494</v>
      </c>
    </row>
    <row r="11731" spans="1:10" x14ac:dyDescent="0.35">
      <c r="A11731" t="s">
        <v>254</v>
      </c>
      <c r="B11731">
        <v>48</v>
      </c>
      <c r="C11731" t="s">
        <v>327</v>
      </c>
      <c r="D11731" t="s">
        <v>224</v>
      </c>
      <c r="E11731" t="s">
        <v>222</v>
      </c>
      <c r="F11731">
        <v>4537.6899999999996</v>
      </c>
      <c r="G11731">
        <v>0.12402000000000001</v>
      </c>
      <c r="H11731">
        <v>0.12402000000000001</v>
      </c>
      <c r="I11731" t="s">
        <v>256</v>
      </c>
      <c r="J11731" s="10">
        <v>45647.333333333336</v>
      </c>
    </row>
    <row r="11733" spans="1:10" x14ac:dyDescent="0.35">
      <c r="A11733" t="s">
        <v>257</v>
      </c>
      <c r="B11733">
        <v>1</v>
      </c>
      <c r="C11733" t="s">
        <v>304</v>
      </c>
      <c r="D11733" t="s">
        <v>221</v>
      </c>
      <c r="E11733" t="s">
        <v>222</v>
      </c>
      <c r="F11733">
        <v>1217.43</v>
      </c>
      <c r="G11733" s="12">
        <v>6.3799999999999996E-2</v>
      </c>
      <c r="H11733" s="12">
        <v>6.3799999999999996E-2</v>
      </c>
      <c r="I11733" t="s">
        <v>258</v>
      </c>
      <c r="J11733" s="10">
        <v>45494</v>
      </c>
    </row>
    <row r="11735" spans="1:10" x14ac:dyDescent="0.35">
      <c r="A11735" t="s">
        <v>257</v>
      </c>
      <c r="B11735">
        <v>2</v>
      </c>
      <c r="C11735" t="s">
        <v>304</v>
      </c>
      <c r="D11735" t="s">
        <v>224</v>
      </c>
      <c r="E11735" t="s">
        <v>222</v>
      </c>
      <c r="F11735">
        <v>2133.4299999999998</v>
      </c>
      <c r="G11735" s="12">
        <v>5.6599999999999998E-2</v>
      </c>
      <c r="H11735" s="12">
        <v>5.6599999999999998E-2</v>
      </c>
      <c r="I11735" t="s">
        <v>259</v>
      </c>
      <c r="J11735" s="10">
        <v>45312.320833333331</v>
      </c>
    </row>
    <row r="11737" spans="1:10" x14ac:dyDescent="0.35">
      <c r="A11737" t="s">
        <v>257</v>
      </c>
      <c r="B11737">
        <v>3</v>
      </c>
      <c r="C11737" t="s">
        <v>305</v>
      </c>
      <c r="D11737" t="s">
        <v>221</v>
      </c>
      <c r="E11737" t="s">
        <v>222</v>
      </c>
      <c r="F11737">
        <v>4738.8999999999996</v>
      </c>
      <c r="G11737">
        <v>0.24840000000000001</v>
      </c>
      <c r="H11737">
        <v>0.24840000000000001</v>
      </c>
      <c r="I11737" t="s">
        <v>258</v>
      </c>
      <c r="J11737" s="10">
        <v>45494</v>
      </c>
    </row>
    <row r="11739" spans="1:10" x14ac:dyDescent="0.35">
      <c r="A11739" t="s">
        <v>257</v>
      </c>
      <c r="B11739">
        <v>4</v>
      </c>
      <c r="C11739" t="s">
        <v>305</v>
      </c>
      <c r="D11739" t="s">
        <v>224</v>
      </c>
      <c r="E11739" t="s">
        <v>222</v>
      </c>
      <c r="F11739">
        <v>4380.1099999999997</v>
      </c>
      <c r="G11739">
        <v>0.11835</v>
      </c>
      <c r="H11739">
        <v>0.11835</v>
      </c>
      <c r="I11739" t="s">
        <v>259</v>
      </c>
      <c r="J11739" s="10">
        <v>45312.333333333336</v>
      </c>
    </row>
    <row r="11741" spans="1:10" x14ac:dyDescent="0.35">
      <c r="A11741" t="s">
        <v>257</v>
      </c>
      <c r="B11741">
        <v>5</v>
      </c>
      <c r="C11741" t="s">
        <v>306</v>
      </c>
      <c r="D11741" t="s">
        <v>221</v>
      </c>
      <c r="E11741" t="s">
        <v>222</v>
      </c>
      <c r="F11741">
        <v>919.45</v>
      </c>
      <c r="G11741" s="12">
        <v>4.82E-2</v>
      </c>
      <c r="H11741" s="12">
        <v>4.82E-2</v>
      </c>
      <c r="I11741" t="s">
        <v>258</v>
      </c>
      <c r="J11741" s="10">
        <v>45494</v>
      </c>
    </row>
    <row r="11743" spans="1:10" x14ac:dyDescent="0.35">
      <c r="A11743" t="s">
        <v>257</v>
      </c>
      <c r="B11743">
        <v>6</v>
      </c>
      <c r="C11743" t="s">
        <v>306</v>
      </c>
      <c r="D11743" t="s">
        <v>224</v>
      </c>
      <c r="E11743" t="s">
        <v>222</v>
      </c>
      <c r="F11743">
        <v>1155.6300000000001</v>
      </c>
      <c r="G11743" s="12">
        <v>3.1199999999999999E-2</v>
      </c>
      <c r="H11743" s="12">
        <v>3.1199999999999999E-2</v>
      </c>
      <c r="I11743" t="s">
        <v>259</v>
      </c>
      <c r="J11743" s="10">
        <v>45312.333333333336</v>
      </c>
    </row>
    <row r="11745" spans="1:10" x14ac:dyDescent="0.35">
      <c r="A11745" t="s">
        <v>257</v>
      </c>
      <c r="B11745">
        <v>7</v>
      </c>
      <c r="C11745" t="s">
        <v>307</v>
      </c>
      <c r="D11745" t="s">
        <v>221</v>
      </c>
      <c r="E11745" t="s">
        <v>222</v>
      </c>
      <c r="F11745">
        <v>3694.95</v>
      </c>
      <c r="G11745">
        <v>0.19367999999999999</v>
      </c>
      <c r="H11745">
        <v>0.19367999999999999</v>
      </c>
      <c r="I11745" t="s">
        <v>258</v>
      </c>
      <c r="J11745" s="10">
        <v>45494</v>
      </c>
    </row>
    <row r="11747" spans="1:10" x14ac:dyDescent="0.35">
      <c r="A11747" t="s">
        <v>257</v>
      </c>
      <c r="B11747">
        <v>8</v>
      </c>
      <c r="C11747" t="s">
        <v>307</v>
      </c>
      <c r="D11747" t="s">
        <v>224</v>
      </c>
      <c r="E11747" t="s">
        <v>222</v>
      </c>
      <c r="F11747">
        <v>3442.08</v>
      </c>
      <c r="G11747" s="12">
        <v>9.2999999999999999E-2</v>
      </c>
      <c r="H11747" s="12">
        <v>9.2999999999999999E-2</v>
      </c>
      <c r="I11747" t="s">
        <v>259</v>
      </c>
      <c r="J11747" s="10">
        <v>45312.333333333336</v>
      </c>
    </row>
    <row r="11749" spans="1:10" x14ac:dyDescent="0.35">
      <c r="A11749" t="s">
        <v>257</v>
      </c>
      <c r="B11749">
        <v>9</v>
      </c>
      <c r="C11749" t="s">
        <v>308</v>
      </c>
      <c r="D11749" t="s">
        <v>221</v>
      </c>
      <c r="E11749" t="s">
        <v>222</v>
      </c>
      <c r="F11749">
        <v>1273.03</v>
      </c>
      <c r="G11749" s="12">
        <v>6.6699999999999995E-2</v>
      </c>
      <c r="H11749" s="12">
        <v>6.6699999999999995E-2</v>
      </c>
      <c r="I11749" t="s">
        <v>258</v>
      </c>
      <c r="J11749" s="10">
        <v>45494</v>
      </c>
    </row>
    <row r="11751" spans="1:10" x14ac:dyDescent="0.35">
      <c r="A11751" t="s">
        <v>257</v>
      </c>
      <c r="B11751">
        <v>10</v>
      </c>
      <c r="C11751" t="s">
        <v>308</v>
      </c>
      <c r="D11751" t="s">
        <v>224</v>
      </c>
      <c r="E11751" t="s">
        <v>222</v>
      </c>
      <c r="F11751">
        <v>2238.21</v>
      </c>
      <c r="G11751" s="12">
        <v>6.0100000000000001E-2</v>
      </c>
      <c r="H11751" s="12">
        <v>6.0100000000000001E-2</v>
      </c>
      <c r="I11751" t="s">
        <v>259</v>
      </c>
      <c r="J11751" s="10">
        <v>45312.333333333336</v>
      </c>
    </row>
    <row r="11753" spans="1:10" x14ac:dyDescent="0.35">
      <c r="A11753" t="s">
        <v>257</v>
      </c>
      <c r="B11753">
        <v>11</v>
      </c>
      <c r="C11753" t="s">
        <v>309</v>
      </c>
      <c r="D11753" t="s">
        <v>221</v>
      </c>
      <c r="E11753" t="s">
        <v>222</v>
      </c>
      <c r="F11753">
        <v>4770.6099999999997</v>
      </c>
      <c r="G11753">
        <v>0.25006</v>
      </c>
      <c r="H11753">
        <v>0.25006</v>
      </c>
      <c r="I11753" t="s">
        <v>258</v>
      </c>
      <c r="J11753" s="10">
        <v>45494</v>
      </c>
    </row>
    <row r="11755" spans="1:10" x14ac:dyDescent="0.35">
      <c r="A11755" t="s">
        <v>257</v>
      </c>
      <c r="B11755">
        <v>12</v>
      </c>
      <c r="C11755" t="s">
        <v>309</v>
      </c>
      <c r="D11755" t="s">
        <v>224</v>
      </c>
      <c r="E11755" t="s">
        <v>222</v>
      </c>
      <c r="F11755">
        <v>4618.07</v>
      </c>
      <c r="G11755">
        <v>0.12484000000000001</v>
      </c>
      <c r="H11755">
        <v>0.12484000000000001</v>
      </c>
      <c r="I11755" t="s">
        <v>259</v>
      </c>
      <c r="J11755" s="10">
        <v>45312.333333333336</v>
      </c>
    </row>
    <row r="11757" spans="1:10" x14ac:dyDescent="0.35">
      <c r="A11757" t="s">
        <v>257</v>
      </c>
      <c r="B11757">
        <v>13</v>
      </c>
      <c r="C11757" t="s">
        <v>310</v>
      </c>
      <c r="D11757" t="s">
        <v>221</v>
      </c>
      <c r="E11757" t="s">
        <v>222</v>
      </c>
      <c r="F11757">
        <v>1203.1400000000001</v>
      </c>
      <c r="G11757" s="12">
        <v>6.3100000000000003E-2</v>
      </c>
      <c r="H11757" s="12">
        <v>6.3100000000000003E-2</v>
      </c>
      <c r="I11757" t="s">
        <v>258</v>
      </c>
      <c r="J11757" s="10">
        <v>45494</v>
      </c>
    </row>
    <row r="11759" spans="1:10" x14ac:dyDescent="0.35">
      <c r="A11759" t="s">
        <v>257</v>
      </c>
      <c r="B11759">
        <v>14</v>
      </c>
      <c r="C11759" t="s">
        <v>310</v>
      </c>
      <c r="D11759" t="s">
        <v>224</v>
      </c>
      <c r="E11759" t="s">
        <v>222</v>
      </c>
      <c r="F11759">
        <v>2147.85</v>
      </c>
      <c r="G11759" s="12">
        <v>5.7000000000000002E-2</v>
      </c>
      <c r="H11759" s="12">
        <v>5.7000000000000002E-2</v>
      </c>
      <c r="I11759" t="s">
        <v>259</v>
      </c>
      <c r="J11759" s="10">
        <v>45312.320833333331</v>
      </c>
    </row>
    <row r="11761" spans="1:10" x14ac:dyDescent="0.35">
      <c r="A11761" t="s">
        <v>257</v>
      </c>
      <c r="B11761">
        <v>15</v>
      </c>
      <c r="C11761" t="s">
        <v>311</v>
      </c>
      <c r="D11761" t="s">
        <v>221</v>
      </c>
      <c r="E11761" t="s">
        <v>222</v>
      </c>
      <c r="F11761">
        <v>7633.78</v>
      </c>
      <c r="G11761">
        <v>0.40012999999999999</v>
      </c>
      <c r="H11761">
        <v>0.40012999999999999</v>
      </c>
      <c r="I11761" t="s">
        <v>258</v>
      </c>
      <c r="J11761" s="10">
        <v>45494</v>
      </c>
    </row>
    <row r="11763" spans="1:10" x14ac:dyDescent="0.35">
      <c r="A11763" t="s">
        <v>257</v>
      </c>
      <c r="B11763">
        <v>16</v>
      </c>
      <c r="C11763" t="s">
        <v>311</v>
      </c>
      <c r="D11763" t="s">
        <v>224</v>
      </c>
      <c r="E11763" t="s">
        <v>222</v>
      </c>
      <c r="F11763">
        <v>4391.0600000000004</v>
      </c>
      <c r="G11763">
        <v>0.11865000000000001</v>
      </c>
      <c r="H11763">
        <v>0.11865000000000001</v>
      </c>
      <c r="I11763" t="s">
        <v>259</v>
      </c>
      <c r="J11763" s="10">
        <v>45312.333333333336</v>
      </c>
    </row>
    <row r="11765" spans="1:10" x14ac:dyDescent="0.35">
      <c r="A11765" t="s">
        <v>257</v>
      </c>
      <c r="B11765">
        <v>17</v>
      </c>
      <c r="C11765" t="s">
        <v>312</v>
      </c>
      <c r="D11765" t="s">
        <v>221</v>
      </c>
      <c r="E11765" t="s">
        <v>222</v>
      </c>
      <c r="F11765">
        <v>905.96</v>
      </c>
      <c r="G11765" s="12">
        <v>4.7500000000000001E-2</v>
      </c>
      <c r="H11765" s="12">
        <v>4.7500000000000001E-2</v>
      </c>
      <c r="I11765" t="s">
        <v>258</v>
      </c>
      <c r="J11765" s="10">
        <v>45494</v>
      </c>
    </row>
    <row r="11767" spans="1:10" x14ac:dyDescent="0.35">
      <c r="A11767" t="s">
        <v>257</v>
      </c>
      <c r="B11767">
        <v>18</v>
      </c>
      <c r="C11767" t="s">
        <v>312</v>
      </c>
      <c r="D11767" t="s">
        <v>224</v>
      </c>
      <c r="E11767" t="s">
        <v>222</v>
      </c>
      <c r="F11767">
        <v>1167.49</v>
      </c>
      <c r="G11767" s="12">
        <v>3.15E-2</v>
      </c>
      <c r="H11767" s="12">
        <v>3.15E-2</v>
      </c>
      <c r="I11767" t="s">
        <v>259</v>
      </c>
      <c r="J11767" s="10">
        <v>45312.333333333336</v>
      </c>
    </row>
    <row r="11769" spans="1:10" x14ac:dyDescent="0.35">
      <c r="A11769" t="s">
        <v>257</v>
      </c>
      <c r="B11769">
        <v>19</v>
      </c>
      <c r="C11769" t="s">
        <v>313</v>
      </c>
      <c r="D11769" t="s">
        <v>221</v>
      </c>
      <c r="E11769" t="s">
        <v>222</v>
      </c>
      <c r="F11769">
        <v>7029.78</v>
      </c>
      <c r="G11769">
        <v>0.36847000000000002</v>
      </c>
      <c r="H11769">
        <v>0.36847000000000002</v>
      </c>
      <c r="I11769" t="s">
        <v>258</v>
      </c>
      <c r="J11769" s="10">
        <v>45494</v>
      </c>
    </row>
    <row r="11771" spans="1:10" x14ac:dyDescent="0.35">
      <c r="A11771" t="s">
        <v>257</v>
      </c>
      <c r="B11771">
        <v>20</v>
      </c>
      <c r="C11771" t="s">
        <v>313</v>
      </c>
      <c r="D11771" t="s">
        <v>224</v>
      </c>
      <c r="E11771" t="s">
        <v>222</v>
      </c>
      <c r="F11771">
        <v>3453.68</v>
      </c>
      <c r="G11771" s="12">
        <v>9.3299999999999994E-2</v>
      </c>
      <c r="H11771" s="12">
        <v>9.3299999999999994E-2</v>
      </c>
      <c r="I11771" t="s">
        <v>259</v>
      </c>
      <c r="J11771" s="10">
        <v>45312.333333333336</v>
      </c>
    </row>
    <row r="11773" spans="1:10" x14ac:dyDescent="0.35">
      <c r="A11773" t="s">
        <v>257</v>
      </c>
      <c r="B11773">
        <v>21</v>
      </c>
      <c r="C11773" t="s">
        <v>314</v>
      </c>
      <c r="D11773" t="s">
        <v>221</v>
      </c>
      <c r="E11773" t="s">
        <v>222</v>
      </c>
      <c r="F11773">
        <v>1258.8699999999999</v>
      </c>
      <c r="G11773" s="12">
        <v>6.6000000000000003E-2</v>
      </c>
      <c r="H11773" s="12">
        <v>6.6000000000000003E-2</v>
      </c>
      <c r="I11773" t="s">
        <v>258</v>
      </c>
      <c r="J11773" s="10">
        <v>45494</v>
      </c>
    </row>
    <row r="11775" spans="1:10" x14ac:dyDescent="0.35">
      <c r="A11775" t="s">
        <v>257</v>
      </c>
      <c r="B11775">
        <v>22</v>
      </c>
      <c r="C11775" t="s">
        <v>314</v>
      </c>
      <c r="D11775" t="s">
        <v>224</v>
      </c>
      <c r="E11775" t="s">
        <v>222</v>
      </c>
      <c r="F11775">
        <v>2251.31</v>
      </c>
      <c r="G11775" s="12">
        <v>6.0400000000000002E-2</v>
      </c>
      <c r="H11775" s="12">
        <v>6.0400000000000002E-2</v>
      </c>
      <c r="I11775" t="s">
        <v>259</v>
      </c>
      <c r="J11775" s="10">
        <v>45312.333333333336</v>
      </c>
    </row>
    <row r="11777" spans="1:10" x14ac:dyDescent="0.35">
      <c r="A11777" t="s">
        <v>257</v>
      </c>
      <c r="B11777">
        <v>23</v>
      </c>
      <c r="C11777" t="s">
        <v>315</v>
      </c>
      <c r="D11777" t="s">
        <v>221</v>
      </c>
      <c r="E11777" t="s">
        <v>222</v>
      </c>
      <c r="F11777">
        <v>7704.02</v>
      </c>
      <c r="G11777">
        <v>0.40382000000000001</v>
      </c>
      <c r="H11777">
        <v>0.40382000000000001</v>
      </c>
      <c r="I11777" t="s">
        <v>258</v>
      </c>
      <c r="J11777" s="10">
        <v>45494</v>
      </c>
    </row>
    <row r="11779" spans="1:10" x14ac:dyDescent="0.35">
      <c r="A11779" t="s">
        <v>257</v>
      </c>
      <c r="B11779">
        <v>24</v>
      </c>
      <c r="C11779" t="s">
        <v>315</v>
      </c>
      <c r="D11779" t="s">
        <v>224</v>
      </c>
      <c r="E11779" t="s">
        <v>222</v>
      </c>
      <c r="F11779">
        <v>4628.59</v>
      </c>
      <c r="G11779">
        <v>0.12512000000000001</v>
      </c>
      <c r="H11779">
        <v>0.12512000000000001</v>
      </c>
      <c r="I11779" t="s">
        <v>259</v>
      </c>
      <c r="J11779" s="10">
        <v>45312.333333333336</v>
      </c>
    </row>
    <row r="11781" spans="1:10" x14ac:dyDescent="0.35">
      <c r="A11781" t="s">
        <v>257</v>
      </c>
      <c r="B11781">
        <v>25</v>
      </c>
      <c r="C11781" t="s">
        <v>316</v>
      </c>
      <c r="D11781" t="s">
        <v>221</v>
      </c>
      <c r="E11781" t="s">
        <v>222</v>
      </c>
      <c r="F11781">
        <v>1201.58</v>
      </c>
      <c r="G11781" s="12">
        <v>6.3E-2</v>
      </c>
      <c r="H11781" s="12">
        <v>6.3E-2</v>
      </c>
      <c r="I11781" t="s">
        <v>258</v>
      </c>
      <c r="J11781" s="10">
        <v>45494</v>
      </c>
    </row>
    <row r="11783" spans="1:10" x14ac:dyDescent="0.35">
      <c r="A11783" t="s">
        <v>257</v>
      </c>
      <c r="B11783">
        <v>26</v>
      </c>
      <c r="C11783" t="s">
        <v>316</v>
      </c>
      <c r="D11783" t="s">
        <v>224</v>
      </c>
      <c r="E11783" t="s">
        <v>222</v>
      </c>
      <c r="F11783">
        <v>2145.41</v>
      </c>
      <c r="G11783" s="12">
        <v>5.6899999999999999E-2</v>
      </c>
      <c r="H11783" s="12">
        <v>5.6899999999999999E-2</v>
      </c>
      <c r="I11783" t="s">
        <v>259</v>
      </c>
      <c r="J11783" s="10">
        <v>45312.320833333331</v>
      </c>
    </row>
    <row r="11785" spans="1:10" x14ac:dyDescent="0.35">
      <c r="A11785" t="s">
        <v>257</v>
      </c>
      <c r="B11785">
        <v>27</v>
      </c>
      <c r="C11785" t="s">
        <v>317</v>
      </c>
      <c r="D11785" t="s">
        <v>221</v>
      </c>
      <c r="E11785" t="s">
        <v>222</v>
      </c>
      <c r="F11785">
        <v>7456.78</v>
      </c>
      <c r="G11785">
        <v>0.39085999999999999</v>
      </c>
      <c r="H11785">
        <v>0.39085999999999999</v>
      </c>
      <c r="I11785" t="s">
        <v>258</v>
      </c>
      <c r="J11785" s="10">
        <v>45494</v>
      </c>
    </row>
    <row r="11787" spans="1:10" x14ac:dyDescent="0.35">
      <c r="A11787" t="s">
        <v>257</v>
      </c>
      <c r="B11787">
        <v>28</v>
      </c>
      <c r="C11787" t="s">
        <v>317</v>
      </c>
      <c r="D11787" t="s">
        <v>224</v>
      </c>
      <c r="E11787" t="s">
        <v>222</v>
      </c>
      <c r="F11787">
        <v>4388.8599999999997</v>
      </c>
      <c r="G11787">
        <v>0.11859</v>
      </c>
      <c r="H11787">
        <v>0.11859</v>
      </c>
      <c r="I11787" t="s">
        <v>259</v>
      </c>
      <c r="J11787" s="10">
        <v>45312.333333333336</v>
      </c>
    </row>
    <row r="11789" spans="1:10" x14ac:dyDescent="0.35">
      <c r="A11789" t="s">
        <v>257</v>
      </c>
      <c r="B11789">
        <v>29</v>
      </c>
      <c r="C11789" t="s">
        <v>318</v>
      </c>
      <c r="D11789" t="s">
        <v>221</v>
      </c>
      <c r="E11789" t="s">
        <v>222</v>
      </c>
      <c r="F11789">
        <v>902.55</v>
      </c>
      <c r="G11789" s="12">
        <v>4.7300000000000002E-2</v>
      </c>
      <c r="H11789" s="12">
        <v>4.7300000000000002E-2</v>
      </c>
      <c r="I11789" t="s">
        <v>258</v>
      </c>
      <c r="J11789" s="10">
        <v>45494</v>
      </c>
    </row>
    <row r="11791" spans="1:10" x14ac:dyDescent="0.35">
      <c r="A11791" t="s">
        <v>257</v>
      </c>
      <c r="B11791">
        <v>30</v>
      </c>
      <c r="C11791" t="s">
        <v>318</v>
      </c>
      <c r="D11791" t="s">
        <v>224</v>
      </c>
      <c r="E11791" t="s">
        <v>222</v>
      </c>
      <c r="F11791">
        <v>1155.5999999999999</v>
      </c>
      <c r="G11791" s="12">
        <v>3.1199999999999999E-2</v>
      </c>
      <c r="H11791" s="12">
        <v>3.1199999999999999E-2</v>
      </c>
      <c r="I11791" t="s">
        <v>259</v>
      </c>
      <c r="J11791" s="10">
        <v>45312.333333333336</v>
      </c>
    </row>
    <row r="11793" spans="1:10" x14ac:dyDescent="0.35">
      <c r="A11793" t="s">
        <v>257</v>
      </c>
      <c r="B11793">
        <v>31</v>
      </c>
      <c r="C11793" t="s">
        <v>319</v>
      </c>
      <c r="D11793" t="s">
        <v>221</v>
      </c>
      <c r="E11793" t="s">
        <v>222</v>
      </c>
      <c r="F11793">
        <v>3523.12</v>
      </c>
      <c r="G11793">
        <v>0.18467</v>
      </c>
      <c r="H11793">
        <v>0.18467</v>
      </c>
      <c r="I11793" t="s">
        <v>258</v>
      </c>
      <c r="J11793" s="10">
        <v>45494</v>
      </c>
    </row>
    <row r="11795" spans="1:10" x14ac:dyDescent="0.35">
      <c r="A11795" t="s">
        <v>257</v>
      </c>
      <c r="B11795">
        <v>32</v>
      </c>
      <c r="C11795" t="s">
        <v>319</v>
      </c>
      <c r="D11795" t="s">
        <v>224</v>
      </c>
      <c r="E11795" t="s">
        <v>222</v>
      </c>
      <c r="F11795">
        <v>3441.96</v>
      </c>
      <c r="G11795" s="12">
        <v>9.2999999999999999E-2</v>
      </c>
      <c r="H11795" s="12">
        <v>9.2999999999999999E-2</v>
      </c>
      <c r="I11795" t="s">
        <v>259</v>
      </c>
      <c r="J11795" s="10">
        <v>45312.333333333336</v>
      </c>
    </row>
    <row r="11797" spans="1:10" x14ac:dyDescent="0.35">
      <c r="A11797" t="s">
        <v>257</v>
      </c>
      <c r="B11797">
        <v>33</v>
      </c>
      <c r="C11797" t="s">
        <v>320</v>
      </c>
      <c r="D11797" t="s">
        <v>221</v>
      </c>
      <c r="E11797" t="s">
        <v>222</v>
      </c>
      <c r="F11797">
        <v>1266.43</v>
      </c>
      <c r="G11797" s="12">
        <v>6.6400000000000001E-2</v>
      </c>
      <c r="H11797" s="12">
        <v>6.6400000000000001E-2</v>
      </c>
      <c r="I11797" t="s">
        <v>258</v>
      </c>
      <c r="J11797" s="10">
        <v>45494</v>
      </c>
    </row>
    <row r="11799" spans="1:10" x14ac:dyDescent="0.35">
      <c r="A11799" t="s">
        <v>257</v>
      </c>
      <c r="B11799">
        <v>34</v>
      </c>
      <c r="C11799" t="s">
        <v>320</v>
      </c>
      <c r="D11799" t="s">
        <v>224</v>
      </c>
      <c r="E11799" t="s">
        <v>222</v>
      </c>
      <c r="F11799">
        <v>2238.14</v>
      </c>
      <c r="G11799" s="12">
        <v>6.0100000000000001E-2</v>
      </c>
      <c r="H11799" s="12">
        <v>6.0100000000000001E-2</v>
      </c>
      <c r="I11799" t="s">
        <v>259</v>
      </c>
      <c r="J11799" s="10">
        <v>45312.333333333336</v>
      </c>
    </row>
    <row r="11801" spans="1:10" x14ac:dyDescent="0.35">
      <c r="A11801" t="s">
        <v>257</v>
      </c>
      <c r="B11801">
        <v>35</v>
      </c>
      <c r="C11801" t="s">
        <v>321</v>
      </c>
      <c r="D11801" t="s">
        <v>221</v>
      </c>
      <c r="E11801" t="s">
        <v>222</v>
      </c>
      <c r="F11801">
        <v>4720.68</v>
      </c>
      <c r="G11801">
        <v>0.24743999999999999</v>
      </c>
      <c r="H11801">
        <v>0.24743999999999999</v>
      </c>
      <c r="I11801" t="s">
        <v>258</v>
      </c>
      <c r="J11801" s="10">
        <v>45494</v>
      </c>
    </row>
    <row r="11803" spans="1:10" x14ac:dyDescent="0.35">
      <c r="A11803" t="s">
        <v>257</v>
      </c>
      <c r="B11803">
        <v>36</v>
      </c>
      <c r="C11803" t="s">
        <v>321</v>
      </c>
      <c r="D11803" t="s">
        <v>224</v>
      </c>
      <c r="E11803" t="s">
        <v>222</v>
      </c>
      <c r="F11803">
        <v>4615.5200000000004</v>
      </c>
      <c r="G11803">
        <v>0.12477000000000001</v>
      </c>
      <c r="H11803">
        <v>0.12477000000000001</v>
      </c>
      <c r="I11803" t="s">
        <v>259</v>
      </c>
      <c r="J11803" s="10">
        <v>45312.333333333336</v>
      </c>
    </row>
    <row r="11805" spans="1:10" x14ac:dyDescent="0.35">
      <c r="A11805" t="s">
        <v>257</v>
      </c>
      <c r="B11805">
        <v>37</v>
      </c>
      <c r="C11805" t="s">
        <v>322</v>
      </c>
      <c r="D11805" t="s">
        <v>221</v>
      </c>
      <c r="E11805" t="s">
        <v>222</v>
      </c>
      <c r="F11805">
        <v>1268.8699999999999</v>
      </c>
      <c r="G11805" s="12">
        <v>6.6500000000000004E-2</v>
      </c>
      <c r="H11805" s="12">
        <v>6.6500000000000004E-2</v>
      </c>
      <c r="I11805" t="s">
        <v>258</v>
      </c>
      <c r="J11805" s="10">
        <v>45494</v>
      </c>
    </row>
    <row r="11807" spans="1:10" x14ac:dyDescent="0.35">
      <c r="A11807" t="s">
        <v>257</v>
      </c>
      <c r="B11807">
        <v>38</v>
      </c>
      <c r="C11807" t="s">
        <v>322</v>
      </c>
      <c r="D11807" t="s">
        <v>224</v>
      </c>
      <c r="E11807" t="s">
        <v>222</v>
      </c>
      <c r="F11807">
        <v>2238.16</v>
      </c>
      <c r="G11807" s="12">
        <v>6.0100000000000001E-2</v>
      </c>
      <c r="H11807" s="12">
        <v>6.0100000000000001E-2</v>
      </c>
      <c r="I11807" t="s">
        <v>259</v>
      </c>
      <c r="J11807" s="10">
        <v>45312.333333333336</v>
      </c>
    </row>
    <row r="11809" spans="1:10" x14ac:dyDescent="0.35">
      <c r="A11809" t="s">
        <v>257</v>
      </c>
      <c r="B11809">
        <v>39</v>
      </c>
      <c r="C11809" t="s">
        <v>323</v>
      </c>
      <c r="D11809" t="s">
        <v>221</v>
      </c>
      <c r="E11809" t="s">
        <v>222</v>
      </c>
      <c r="F11809">
        <v>4736.3</v>
      </c>
      <c r="G11809">
        <v>0.24826000000000001</v>
      </c>
      <c r="H11809">
        <v>0.24826000000000001</v>
      </c>
      <c r="I11809" t="s">
        <v>258</v>
      </c>
      <c r="J11809" s="10">
        <v>45494</v>
      </c>
    </row>
    <row r="11811" spans="1:10" x14ac:dyDescent="0.35">
      <c r="A11811" t="s">
        <v>257</v>
      </c>
      <c r="B11811">
        <v>40</v>
      </c>
      <c r="C11811" t="s">
        <v>323</v>
      </c>
      <c r="D11811" t="s">
        <v>224</v>
      </c>
      <c r="E11811" t="s">
        <v>222</v>
      </c>
      <c r="F11811">
        <v>4617.78</v>
      </c>
      <c r="G11811">
        <v>0.12483</v>
      </c>
      <c r="H11811">
        <v>0.12483</v>
      </c>
      <c r="I11811" t="s">
        <v>259</v>
      </c>
      <c r="J11811" s="10">
        <v>45312.333333333336</v>
      </c>
    </row>
    <row r="11813" spans="1:10" x14ac:dyDescent="0.35">
      <c r="A11813" t="s">
        <v>257</v>
      </c>
      <c r="B11813">
        <v>41</v>
      </c>
      <c r="C11813" t="s">
        <v>324</v>
      </c>
      <c r="D11813" t="s">
        <v>221</v>
      </c>
      <c r="E11813" t="s">
        <v>222</v>
      </c>
      <c r="F11813">
        <v>905.3</v>
      </c>
      <c r="G11813" s="12">
        <v>4.7500000000000001E-2</v>
      </c>
      <c r="H11813" s="12">
        <v>4.7500000000000001E-2</v>
      </c>
      <c r="I11813" t="s">
        <v>258</v>
      </c>
      <c r="J11813" s="10">
        <v>45494</v>
      </c>
    </row>
    <row r="11815" spans="1:10" x14ac:dyDescent="0.35">
      <c r="A11815" t="s">
        <v>257</v>
      </c>
      <c r="B11815">
        <v>42</v>
      </c>
      <c r="C11815" t="s">
        <v>324</v>
      </c>
      <c r="D11815" t="s">
        <v>224</v>
      </c>
      <c r="E11815" t="s">
        <v>222</v>
      </c>
      <c r="F11815">
        <v>1155.5999999999999</v>
      </c>
      <c r="G11815" s="12">
        <v>3.1199999999999999E-2</v>
      </c>
      <c r="H11815" s="12">
        <v>3.1199999999999999E-2</v>
      </c>
      <c r="I11815" t="s">
        <v>259</v>
      </c>
      <c r="J11815" s="10">
        <v>45312.333333333336</v>
      </c>
    </row>
    <row r="11817" spans="1:10" x14ac:dyDescent="0.35">
      <c r="A11817" t="s">
        <v>257</v>
      </c>
      <c r="B11817">
        <v>43</v>
      </c>
      <c r="C11817" t="s">
        <v>325</v>
      </c>
      <c r="D11817" t="s">
        <v>221</v>
      </c>
      <c r="E11817" t="s">
        <v>222</v>
      </c>
      <c r="F11817">
        <v>3538.11</v>
      </c>
      <c r="G11817">
        <v>0.18546000000000001</v>
      </c>
      <c r="H11817">
        <v>0.18546000000000001</v>
      </c>
      <c r="I11817" t="s">
        <v>258</v>
      </c>
      <c r="J11817" s="10">
        <v>45494</v>
      </c>
    </row>
    <row r="11819" spans="1:10" x14ac:dyDescent="0.35">
      <c r="A11819" t="s">
        <v>257</v>
      </c>
      <c r="B11819">
        <v>44</v>
      </c>
      <c r="C11819" t="s">
        <v>325</v>
      </c>
      <c r="D11819" t="s">
        <v>224</v>
      </c>
      <c r="E11819" t="s">
        <v>222</v>
      </c>
      <c r="F11819">
        <v>3442</v>
      </c>
      <c r="G11819" s="12">
        <v>9.2999999999999999E-2</v>
      </c>
      <c r="H11819" s="12">
        <v>9.2999999999999999E-2</v>
      </c>
      <c r="I11819" t="s">
        <v>259</v>
      </c>
      <c r="J11819" s="10">
        <v>45312.333333333336</v>
      </c>
    </row>
    <row r="11821" spans="1:10" x14ac:dyDescent="0.35">
      <c r="A11821" t="s">
        <v>257</v>
      </c>
      <c r="B11821">
        <v>45</v>
      </c>
      <c r="C11821" t="s">
        <v>326</v>
      </c>
      <c r="D11821" t="s">
        <v>221</v>
      </c>
      <c r="E11821" t="s">
        <v>222</v>
      </c>
      <c r="F11821">
        <v>1204.21</v>
      </c>
      <c r="G11821" s="12">
        <v>6.3100000000000003E-2</v>
      </c>
      <c r="H11821" s="12">
        <v>6.3100000000000003E-2</v>
      </c>
      <c r="I11821" t="s">
        <v>258</v>
      </c>
      <c r="J11821" s="10">
        <v>45494</v>
      </c>
    </row>
    <row r="11823" spans="1:10" x14ac:dyDescent="0.35">
      <c r="A11823" t="s">
        <v>257</v>
      </c>
      <c r="B11823">
        <v>46</v>
      </c>
      <c r="C11823" t="s">
        <v>326</v>
      </c>
      <c r="D11823" t="s">
        <v>224</v>
      </c>
      <c r="E11823" t="s">
        <v>222</v>
      </c>
      <c r="F11823">
        <v>2145.4</v>
      </c>
      <c r="G11823" s="12">
        <v>5.6899999999999999E-2</v>
      </c>
      <c r="H11823" s="12">
        <v>5.6899999999999999E-2</v>
      </c>
      <c r="I11823" t="s">
        <v>259</v>
      </c>
      <c r="J11823" s="10">
        <v>45312.320833333331</v>
      </c>
    </row>
    <row r="11825" spans="1:10" x14ac:dyDescent="0.35">
      <c r="A11825" t="s">
        <v>257</v>
      </c>
      <c r="B11825">
        <v>47</v>
      </c>
      <c r="C11825" t="s">
        <v>327</v>
      </c>
      <c r="D11825" t="s">
        <v>221</v>
      </c>
      <c r="E11825" t="s">
        <v>222</v>
      </c>
      <c r="F11825">
        <v>7573.43</v>
      </c>
      <c r="G11825">
        <v>0.39696999999999999</v>
      </c>
      <c r="H11825">
        <v>0.39696999999999999</v>
      </c>
      <c r="I11825" t="s">
        <v>258</v>
      </c>
      <c r="J11825" s="10">
        <v>45494</v>
      </c>
    </row>
    <row r="11827" spans="1:10" x14ac:dyDescent="0.35">
      <c r="A11827" t="s">
        <v>257</v>
      </c>
      <c r="B11827">
        <v>48</v>
      </c>
      <c r="C11827" t="s">
        <v>327</v>
      </c>
      <c r="D11827" t="s">
        <v>224</v>
      </c>
      <c r="E11827" t="s">
        <v>222</v>
      </c>
      <c r="F11827">
        <v>4388.8100000000004</v>
      </c>
      <c r="G11827">
        <v>0.11859</v>
      </c>
      <c r="H11827">
        <v>0.11859</v>
      </c>
      <c r="I11827" t="s">
        <v>259</v>
      </c>
      <c r="J11827" s="10">
        <v>45312.333333333336</v>
      </c>
    </row>
    <row r="11829" spans="1:10" x14ac:dyDescent="0.35">
      <c r="A11829" t="s">
        <v>260</v>
      </c>
      <c r="B11829">
        <v>1</v>
      </c>
      <c r="C11829" t="s">
        <v>304</v>
      </c>
      <c r="D11829" t="s">
        <v>221</v>
      </c>
      <c r="E11829" t="s">
        <v>222</v>
      </c>
      <c r="F11829">
        <v>3160</v>
      </c>
      <c r="G11829">
        <v>0.1946</v>
      </c>
      <c r="H11829">
        <v>0.1946</v>
      </c>
      <c r="I11829" t="s">
        <v>261</v>
      </c>
      <c r="J11829" s="10">
        <v>45494</v>
      </c>
    </row>
    <row r="11831" spans="1:10" x14ac:dyDescent="0.35">
      <c r="A11831" t="s">
        <v>260</v>
      </c>
      <c r="B11831">
        <v>2</v>
      </c>
      <c r="C11831" t="s">
        <v>304</v>
      </c>
      <c r="D11831" t="s">
        <v>224</v>
      </c>
      <c r="E11831" t="s">
        <v>222</v>
      </c>
      <c r="F11831">
        <v>2821.51</v>
      </c>
      <c r="G11831" s="12">
        <v>7.8600000000000003E-2</v>
      </c>
      <c r="H11831" s="12">
        <v>7.8600000000000003E-2</v>
      </c>
      <c r="I11831" t="s">
        <v>262</v>
      </c>
      <c r="J11831" s="10">
        <v>45647.625</v>
      </c>
    </row>
    <row r="11833" spans="1:10" x14ac:dyDescent="0.35">
      <c r="A11833" t="s">
        <v>260</v>
      </c>
      <c r="B11833">
        <v>3</v>
      </c>
      <c r="C11833" t="s">
        <v>305</v>
      </c>
      <c r="D11833" t="s">
        <v>221</v>
      </c>
      <c r="E11833" t="s">
        <v>222</v>
      </c>
      <c r="F11833">
        <v>7493.53</v>
      </c>
      <c r="G11833">
        <v>0.46111000000000002</v>
      </c>
      <c r="H11833">
        <v>0.46111000000000002</v>
      </c>
      <c r="I11833" t="s">
        <v>261</v>
      </c>
      <c r="J11833" s="10">
        <v>45494</v>
      </c>
    </row>
    <row r="11835" spans="1:10" x14ac:dyDescent="0.35">
      <c r="A11835" t="s">
        <v>260</v>
      </c>
      <c r="B11835">
        <v>4</v>
      </c>
      <c r="C11835" t="s">
        <v>305</v>
      </c>
      <c r="D11835" t="s">
        <v>224</v>
      </c>
      <c r="E11835" t="s">
        <v>222</v>
      </c>
      <c r="F11835">
        <v>5210.03</v>
      </c>
      <c r="G11835">
        <v>0.14519000000000001</v>
      </c>
      <c r="H11835">
        <v>0.14519000000000001</v>
      </c>
      <c r="I11835" t="s">
        <v>262</v>
      </c>
      <c r="J11835" s="10">
        <v>45647.05</v>
      </c>
    </row>
    <row r="11837" spans="1:10" x14ac:dyDescent="0.35">
      <c r="A11837" t="s">
        <v>260</v>
      </c>
      <c r="B11837">
        <v>5</v>
      </c>
      <c r="C11837" t="s">
        <v>306</v>
      </c>
      <c r="D11837" t="s">
        <v>221</v>
      </c>
      <c r="E11837" t="s">
        <v>222</v>
      </c>
      <c r="F11837">
        <v>2414.86</v>
      </c>
      <c r="G11837">
        <v>0.14879999999999999</v>
      </c>
      <c r="H11837">
        <v>0.14879999999999999</v>
      </c>
      <c r="I11837" t="s">
        <v>261</v>
      </c>
      <c r="J11837" s="10">
        <v>45494</v>
      </c>
    </row>
    <row r="11839" spans="1:10" x14ac:dyDescent="0.35">
      <c r="A11839" t="s">
        <v>260</v>
      </c>
      <c r="B11839">
        <v>6</v>
      </c>
      <c r="C11839" t="s">
        <v>306</v>
      </c>
      <c r="D11839" t="s">
        <v>224</v>
      </c>
      <c r="E11839" t="s">
        <v>222</v>
      </c>
      <c r="F11839">
        <v>1827.55</v>
      </c>
      <c r="G11839" s="12">
        <v>5.0900000000000001E-2</v>
      </c>
      <c r="H11839" s="12">
        <v>5.0900000000000001E-2</v>
      </c>
      <c r="I11839" t="s">
        <v>262</v>
      </c>
      <c r="J11839" s="10">
        <v>45647.625</v>
      </c>
    </row>
    <row r="11841" spans="1:10" x14ac:dyDescent="0.35">
      <c r="A11841" t="s">
        <v>260</v>
      </c>
      <c r="B11841">
        <v>7</v>
      </c>
      <c r="C11841" t="s">
        <v>307</v>
      </c>
      <c r="D11841" t="s">
        <v>221</v>
      </c>
      <c r="E11841" t="s">
        <v>222</v>
      </c>
      <c r="F11841">
        <v>6178.75</v>
      </c>
      <c r="G11841">
        <v>0.38020999999999999</v>
      </c>
      <c r="H11841">
        <v>0.38020999999999999</v>
      </c>
      <c r="I11841" t="s">
        <v>261</v>
      </c>
      <c r="J11841" s="10">
        <v>45494</v>
      </c>
    </row>
    <row r="11843" spans="1:10" x14ac:dyDescent="0.35">
      <c r="A11843" t="s">
        <v>260</v>
      </c>
      <c r="B11843">
        <v>8</v>
      </c>
      <c r="C11843" t="s">
        <v>307</v>
      </c>
      <c r="D11843" t="s">
        <v>224</v>
      </c>
      <c r="E11843" t="s">
        <v>222</v>
      </c>
      <c r="F11843">
        <v>3913.36</v>
      </c>
      <c r="G11843">
        <v>0.10906</v>
      </c>
      <c r="H11843">
        <v>0.10906</v>
      </c>
      <c r="I11843" t="s">
        <v>262</v>
      </c>
      <c r="J11843" s="10">
        <v>45647.05</v>
      </c>
    </row>
    <row r="11845" spans="1:10" x14ac:dyDescent="0.35">
      <c r="A11845" t="s">
        <v>260</v>
      </c>
      <c r="B11845">
        <v>9</v>
      </c>
      <c r="C11845" t="s">
        <v>308</v>
      </c>
      <c r="D11845" t="s">
        <v>221</v>
      </c>
      <c r="E11845" t="s">
        <v>222</v>
      </c>
      <c r="F11845">
        <v>3187.49</v>
      </c>
      <c r="G11845">
        <v>0.1963</v>
      </c>
      <c r="H11845">
        <v>0.1963</v>
      </c>
      <c r="I11845" t="s">
        <v>261</v>
      </c>
      <c r="J11845" s="10">
        <v>45494</v>
      </c>
    </row>
    <row r="11847" spans="1:10" x14ac:dyDescent="0.35">
      <c r="A11847" t="s">
        <v>260</v>
      </c>
      <c r="B11847">
        <v>10</v>
      </c>
      <c r="C11847" t="s">
        <v>308</v>
      </c>
      <c r="D11847" t="s">
        <v>224</v>
      </c>
      <c r="E11847" t="s">
        <v>222</v>
      </c>
      <c r="F11847">
        <v>2858.02</v>
      </c>
      <c r="G11847" s="12">
        <v>7.9600000000000004E-2</v>
      </c>
      <c r="H11847" s="12">
        <v>7.9600000000000004E-2</v>
      </c>
      <c r="I11847" t="s">
        <v>262</v>
      </c>
      <c r="J11847" s="10">
        <v>45647.625</v>
      </c>
    </row>
    <row r="11849" spans="1:10" x14ac:dyDescent="0.35">
      <c r="A11849" t="s">
        <v>260</v>
      </c>
      <c r="B11849">
        <v>11</v>
      </c>
      <c r="C11849" t="s">
        <v>309</v>
      </c>
      <c r="D11849" t="s">
        <v>221</v>
      </c>
      <c r="E11849" t="s">
        <v>222</v>
      </c>
      <c r="F11849">
        <v>7505.47</v>
      </c>
      <c r="G11849">
        <v>0.46183999999999997</v>
      </c>
      <c r="H11849">
        <v>0.46183999999999997</v>
      </c>
      <c r="I11849" t="s">
        <v>261</v>
      </c>
      <c r="J11849" s="10">
        <v>45494</v>
      </c>
    </row>
    <row r="11851" spans="1:10" x14ac:dyDescent="0.35">
      <c r="A11851" t="s">
        <v>260</v>
      </c>
      <c r="B11851">
        <v>12</v>
      </c>
      <c r="C11851" t="s">
        <v>309</v>
      </c>
      <c r="D11851" t="s">
        <v>224</v>
      </c>
      <c r="E11851" t="s">
        <v>222</v>
      </c>
      <c r="F11851">
        <v>5159.42</v>
      </c>
      <c r="G11851">
        <v>0.14377999999999999</v>
      </c>
      <c r="H11851">
        <v>0.14377999999999999</v>
      </c>
      <c r="I11851" t="s">
        <v>262</v>
      </c>
      <c r="J11851" s="10">
        <v>45647.05</v>
      </c>
    </row>
    <row r="11853" spans="1:10" x14ac:dyDescent="0.35">
      <c r="A11853" t="s">
        <v>260</v>
      </c>
      <c r="B11853">
        <v>13</v>
      </c>
      <c r="C11853" t="s">
        <v>310</v>
      </c>
      <c r="D11853" t="s">
        <v>221</v>
      </c>
      <c r="E11853" t="s">
        <v>222</v>
      </c>
      <c r="F11853">
        <v>3157.76</v>
      </c>
      <c r="G11853">
        <v>0.19445999999999999</v>
      </c>
      <c r="H11853">
        <v>0.19445999999999999</v>
      </c>
      <c r="I11853" t="s">
        <v>261</v>
      </c>
      <c r="J11853" s="10">
        <v>45494</v>
      </c>
    </row>
    <row r="11855" spans="1:10" x14ac:dyDescent="0.35">
      <c r="A11855" t="s">
        <v>260</v>
      </c>
      <c r="B11855">
        <v>14</v>
      </c>
      <c r="C11855" t="s">
        <v>310</v>
      </c>
      <c r="D11855" t="s">
        <v>224</v>
      </c>
      <c r="E11855" t="s">
        <v>222</v>
      </c>
      <c r="F11855">
        <v>2838.07</v>
      </c>
      <c r="G11855" s="12">
        <v>7.9100000000000004E-2</v>
      </c>
      <c r="H11855" s="12">
        <v>7.9100000000000004E-2</v>
      </c>
      <c r="I11855" t="s">
        <v>262</v>
      </c>
      <c r="J11855" s="10">
        <v>45647.625</v>
      </c>
    </row>
    <row r="11857" spans="1:10" x14ac:dyDescent="0.35">
      <c r="A11857" t="s">
        <v>260</v>
      </c>
      <c r="B11857">
        <v>15</v>
      </c>
      <c r="C11857" t="s">
        <v>311</v>
      </c>
      <c r="D11857" t="s">
        <v>221</v>
      </c>
      <c r="E11857" t="s">
        <v>222</v>
      </c>
      <c r="F11857">
        <v>10452.209999999999</v>
      </c>
      <c r="G11857">
        <v>0.64375000000000004</v>
      </c>
      <c r="H11857">
        <v>0.64375000000000004</v>
      </c>
      <c r="I11857" t="s">
        <v>261</v>
      </c>
      <c r="J11857" s="10">
        <v>45494</v>
      </c>
    </row>
    <row r="11859" spans="1:10" x14ac:dyDescent="0.35">
      <c r="A11859" t="s">
        <v>260</v>
      </c>
      <c r="B11859">
        <v>16</v>
      </c>
      <c r="C11859" t="s">
        <v>311</v>
      </c>
      <c r="D11859" t="s">
        <v>224</v>
      </c>
      <c r="E11859" t="s">
        <v>222</v>
      </c>
      <c r="F11859">
        <v>5226.79</v>
      </c>
      <c r="G11859">
        <v>0.14566000000000001</v>
      </c>
      <c r="H11859">
        <v>0.14566000000000001</v>
      </c>
      <c r="I11859" t="s">
        <v>262</v>
      </c>
      <c r="J11859" s="10">
        <v>45647.05</v>
      </c>
    </row>
    <row r="11861" spans="1:10" x14ac:dyDescent="0.35">
      <c r="A11861" t="s">
        <v>260</v>
      </c>
      <c r="B11861">
        <v>17</v>
      </c>
      <c r="C11861" t="s">
        <v>312</v>
      </c>
      <c r="D11861" t="s">
        <v>221</v>
      </c>
      <c r="E11861" t="s">
        <v>222</v>
      </c>
      <c r="F11861">
        <v>2411.4899999999998</v>
      </c>
      <c r="G11861">
        <v>0.14859</v>
      </c>
      <c r="H11861">
        <v>0.14859</v>
      </c>
      <c r="I11861" t="s">
        <v>261</v>
      </c>
      <c r="J11861" s="10">
        <v>45494</v>
      </c>
    </row>
    <row r="11863" spans="1:10" x14ac:dyDescent="0.35">
      <c r="A11863" t="s">
        <v>260</v>
      </c>
      <c r="B11863">
        <v>18</v>
      </c>
      <c r="C11863" t="s">
        <v>312</v>
      </c>
      <c r="D11863" t="s">
        <v>224</v>
      </c>
      <c r="E11863" t="s">
        <v>222</v>
      </c>
      <c r="F11863">
        <v>1843.99</v>
      </c>
      <c r="G11863" s="12">
        <v>5.1400000000000001E-2</v>
      </c>
      <c r="H11863" s="12">
        <v>5.1400000000000001E-2</v>
      </c>
      <c r="I11863" t="s">
        <v>262</v>
      </c>
      <c r="J11863" s="10">
        <v>45647.625</v>
      </c>
    </row>
    <row r="11865" spans="1:10" x14ac:dyDescent="0.35">
      <c r="A11865" t="s">
        <v>260</v>
      </c>
      <c r="B11865">
        <v>19</v>
      </c>
      <c r="C11865" t="s">
        <v>313</v>
      </c>
      <c r="D11865" t="s">
        <v>221</v>
      </c>
      <c r="E11865" t="s">
        <v>222</v>
      </c>
      <c r="F11865">
        <v>9327.16</v>
      </c>
      <c r="G11865">
        <v>0.57530000000000003</v>
      </c>
      <c r="H11865">
        <v>0.57530000000000003</v>
      </c>
      <c r="I11865" t="s">
        <v>261</v>
      </c>
      <c r="J11865" s="10">
        <v>45494</v>
      </c>
    </row>
    <row r="11867" spans="1:10" x14ac:dyDescent="0.35">
      <c r="A11867" t="s">
        <v>260</v>
      </c>
      <c r="B11867">
        <v>20</v>
      </c>
      <c r="C11867" t="s">
        <v>313</v>
      </c>
      <c r="D11867" t="s">
        <v>224</v>
      </c>
      <c r="E11867" t="s">
        <v>222</v>
      </c>
      <c r="F11867">
        <v>3930.64</v>
      </c>
      <c r="G11867">
        <v>0.10954</v>
      </c>
      <c r="H11867">
        <v>0.10954</v>
      </c>
      <c r="I11867" t="s">
        <v>262</v>
      </c>
      <c r="J11867" s="10">
        <v>45647.05</v>
      </c>
    </row>
    <row r="11869" spans="1:10" x14ac:dyDescent="0.35">
      <c r="A11869" t="s">
        <v>260</v>
      </c>
      <c r="B11869">
        <v>21</v>
      </c>
      <c r="C11869" t="s">
        <v>314</v>
      </c>
      <c r="D11869" t="s">
        <v>221</v>
      </c>
      <c r="E11869" t="s">
        <v>222</v>
      </c>
      <c r="F11869">
        <v>3186.43</v>
      </c>
      <c r="G11869">
        <v>0.19622999999999999</v>
      </c>
      <c r="H11869">
        <v>0.19622999999999999</v>
      </c>
      <c r="I11869" t="s">
        <v>261</v>
      </c>
      <c r="J11869" s="10">
        <v>45494</v>
      </c>
    </row>
    <row r="11871" spans="1:10" x14ac:dyDescent="0.35">
      <c r="A11871" t="s">
        <v>260</v>
      </c>
      <c r="B11871">
        <v>22</v>
      </c>
      <c r="C11871" t="s">
        <v>314</v>
      </c>
      <c r="D11871" t="s">
        <v>224</v>
      </c>
      <c r="E11871" t="s">
        <v>222</v>
      </c>
      <c r="F11871">
        <v>2874.7</v>
      </c>
      <c r="G11871" s="12">
        <v>8.0100000000000005E-2</v>
      </c>
      <c r="H11871" s="12">
        <v>8.0100000000000005E-2</v>
      </c>
      <c r="I11871" t="s">
        <v>262</v>
      </c>
      <c r="J11871" s="10">
        <v>45647.625</v>
      </c>
    </row>
    <row r="11873" spans="1:10" x14ac:dyDescent="0.35">
      <c r="A11873" t="s">
        <v>260</v>
      </c>
      <c r="B11873">
        <v>23</v>
      </c>
      <c r="C11873" t="s">
        <v>315</v>
      </c>
      <c r="D11873" t="s">
        <v>221</v>
      </c>
      <c r="E11873" t="s">
        <v>222</v>
      </c>
      <c r="F11873">
        <v>10439.15</v>
      </c>
      <c r="G11873">
        <v>0.64388999999999996</v>
      </c>
      <c r="H11873">
        <v>0.64388999999999996</v>
      </c>
      <c r="I11873" t="s">
        <v>261</v>
      </c>
      <c r="J11873" s="10">
        <v>45494</v>
      </c>
    </row>
    <row r="11875" spans="1:10" x14ac:dyDescent="0.35">
      <c r="A11875" t="s">
        <v>260</v>
      </c>
      <c r="B11875">
        <v>24</v>
      </c>
      <c r="C11875" t="s">
        <v>315</v>
      </c>
      <c r="D11875" t="s">
        <v>224</v>
      </c>
      <c r="E11875" t="s">
        <v>222</v>
      </c>
      <c r="F11875">
        <v>5173.82</v>
      </c>
      <c r="G11875">
        <v>0.14418</v>
      </c>
      <c r="H11875">
        <v>0.14418</v>
      </c>
      <c r="I11875" t="s">
        <v>262</v>
      </c>
      <c r="J11875" s="10">
        <v>45647.05</v>
      </c>
    </row>
    <row r="11877" spans="1:10" x14ac:dyDescent="0.35">
      <c r="A11877" t="s">
        <v>260</v>
      </c>
      <c r="B11877">
        <v>25</v>
      </c>
      <c r="C11877" t="s">
        <v>316</v>
      </c>
      <c r="D11877" t="s">
        <v>221</v>
      </c>
      <c r="E11877" t="s">
        <v>222</v>
      </c>
      <c r="F11877">
        <v>3157.16</v>
      </c>
      <c r="G11877">
        <v>0.19442999999999999</v>
      </c>
      <c r="H11877">
        <v>0.19442999999999999</v>
      </c>
      <c r="I11877" t="s">
        <v>261</v>
      </c>
      <c r="J11877" s="10">
        <v>45494</v>
      </c>
    </row>
    <row r="11879" spans="1:10" x14ac:dyDescent="0.35">
      <c r="A11879" t="s">
        <v>260</v>
      </c>
      <c r="B11879">
        <v>26</v>
      </c>
      <c r="C11879" t="s">
        <v>316</v>
      </c>
      <c r="D11879" t="s">
        <v>224</v>
      </c>
      <c r="E11879" t="s">
        <v>222</v>
      </c>
      <c r="F11879">
        <v>2838.08</v>
      </c>
      <c r="G11879" s="12">
        <v>7.9100000000000004E-2</v>
      </c>
      <c r="H11879" s="12">
        <v>7.9100000000000004E-2</v>
      </c>
      <c r="I11879" t="s">
        <v>262</v>
      </c>
      <c r="J11879" s="10">
        <v>45647.625</v>
      </c>
    </row>
    <row r="11881" spans="1:10" x14ac:dyDescent="0.35">
      <c r="A11881" t="s">
        <v>260</v>
      </c>
      <c r="B11881">
        <v>27</v>
      </c>
      <c r="C11881" t="s">
        <v>317</v>
      </c>
      <c r="D11881" t="s">
        <v>221</v>
      </c>
      <c r="E11881" t="s">
        <v>222</v>
      </c>
      <c r="F11881">
        <v>10594.47</v>
      </c>
      <c r="G11881">
        <v>0.65310000000000001</v>
      </c>
      <c r="H11881">
        <v>0.65310000000000001</v>
      </c>
      <c r="I11881" t="s">
        <v>261</v>
      </c>
      <c r="J11881" s="10">
        <v>45494</v>
      </c>
    </row>
    <row r="11883" spans="1:10" x14ac:dyDescent="0.35">
      <c r="A11883" t="s">
        <v>260</v>
      </c>
      <c r="B11883">
        <v>28</v>
      </c>
      <c r="C11883" t="s">
        <v>317</v>
      </c>
      <c r="D11883" t="s">
        <v>224</v>
      </c>
      <c r="E11883" t="s">
        <v>222</v>
      </c>
      <c r="F11883">
        <v>5226.72</v>
      </c>
      <c r="G11883">
        <v>0.14565</v>
      </c>
      <c r="H11883">
        <v>0.14565</v>
      </c>
      <c r="I11883" t="s">
        <v>262</v>
      </c>
      <c r="J11883" s="10">
        <v>45647.05</v>
      </c>
    </row>
    <row r="11885" spans="1:10" x14ac:dyDescent="0.35">
      <c r="A11885" t="s">
        <v>260</v>
      </c>
      <c r="B11885">
        <v>29</v>
      </c>
      <c r="C11885" t="s">
        <v>318</v>
      </c>
      <c r="D11885" t="s">
        <v>221</v>
      </c>
      <c r="E11885" t="s">
        <v>222</v>
      </c>
      <c r="F11885">
        <v>2407.3000000000002</v>
      </c>
      <c r="G11885">
        <v>0.14832999999999999</v>
      </c>
      <c r="H11885">
        <v>0.14832999999999999</v>
      </c>
      <c r="I11885" t="s">
        <v>261</v>
      </c>
      <c r="J11885" s="10">
        <v>45494</v>
      </c>
    </row>
    <row r="11887" spans="1:10" x14ac:dyDescent="0.35">
      <c r="A11887" t="s">
        <v>260</v>
      </c>
      <c r="B11887">
        <v>30</v>
      </c>
      <c r="C11887" t="s">
        <v>318</v>
      </c>
      <c r="D11887" t="s">
        <v>224</v>
      </c>
      <c r="E11887" t="s">
        <v>222</v>
      </c>
      <c r="F11887">
        <v>1843.99</v>
      </c>
      <c r="G11887" s="12">
        <v>5.1400000000000001E-2</v>
      </c>
      <c r="H11887" s="12">
        <v>5.1400000000000001E-2</v>
      </c>
      <c r="I11887" t="s">
        <v>262</v>
      </c>
      <c r="J11887" s="10">
        <v>45647.625</v>
      </c>
    </row>
    <row r="11889" spans="1:10" x14ac:dyDescent="0.35">
      <c r="A11889" t="s">
        <v>260</v>
      </c>
      <c r="B11889">
        <v>31</v>
      </c>
      <c r="C11889" t="s">
        <v>319</v>
      </c>
      <c r="D11889" t="s">
        <v>221</v>
      </c>
      <c r="E11889" t="s">
        <v>222</v>
      </c>
      <c r="F11889">
        <v>6099.82</v>
      </c>
      <c r="G11889">
        <v>0.37536000000000003</v>
      </c>
      <c r="H11889">
        <v>0.37536000000000003</v>
      </c>
      <c r="I11889" t="s">
        <v>261</v>
      </c>
      <c r="J11889" s="10">
        <v>45494</v>
      </c>
    </row>
    <row r="11891" spans="1:10" x14ac:dyDescent="0.35">
      <c r="A11891" t="s">
        <v>260</v>
      </c>
      <c r="B11891">
        <v>32</v>
      </c>
      <c r="C11891" t="s">
        <v>319</v>
      </c>
      <c r="D11891" t="s">
        <v>224</v>
      </c>
      <c r="E11891" t="s">
        <v>222</v>
      </c>
      <c r="F11891">
        <v>3930.68</v>
      </c>
      <c r="G11891">
        <v>0.10954</v>
      </c>
      <c r="H11891">
        <v>0.10954</v>
      </c>
      <c r="I11891" t="s">
        <v>262</v>
      </c>
      <c r="J11891" s="10">
        <v>45647.05</v>
      </c>
    </row>
    <row r="11893" spans="1:10" x14ac:dyDescent="0.35">
      <c r="A11893" t="s">
        <v>260</v>
      </c>
      <c r="B11893">
        <v>33</v>
      </c>
      <c r="C11893" t="s">
        <v>320</v>
      </c>
      <c r="D11893" t="s">
        <v>221</v>
      </c>
      <c r="E11893" t="s">
        <v>222</v>
      </c>
      <c r="F11893">
        <v>3181.79</v>
      </c>
      <c r="G11893">
        <v>0.19595000000000001</v>
      </c>
      <c r="H11893">
        <v>0.19595000000000001</v>
      </c>
      <c r="I11893" t="s">
        <v>261</v>
      </c>
      <c r="J11893" s="10">
        <v>45494</v>
      </c>
    </row>
    <row r="11895" spans="1:10" x14ac:dyDescent="0.35">
      <c r="A11895" t="s">
        <v>260</v>
      </c>
      <c r="B11895">
        <v>34</v>
      </c>
      <c r="C11895" t="s">
        <v>320</v>
      </c>
      <c r="D11895" t="s">
        <v>224</v>
      </c>
      <c r="E11895" t="s">
        <v>222</v>
      </c>
      <c r="F11895">
        <v>2874.7</v>
      </c>
      <c r="G11895" s="12">
        <v>8.0100000000000005E-2</v>
      </c>
      <c r="H11895" s="12">
        <v>8.0100000000000005E-2</v>
      </c>
      <c r="I11895" t="s">
        <v>262</v>
      </c>
      <c r="J11895" s="10">
        <v>45647.625</v>
      </c>
    </row>
    <row r="11897" spans="1:10" x14ac:dyDescent="0.35">
      <c r="A11897" t="s">
        <v>260</v>
      </c>
      <c r="B11897">
        <v>35</v>
      </c>
      <c r="C11897" t="s">
        <v>321</v>
      </c>
      <c r="D11897" t="s">
        <v>221</v>
      </c>
      <c r="E11897" t="s">
        <v>222</v>
      </c>
      <c r="F11897">
        <v>7474.48</v>
      </c>
      <c r="G11897">
        <v>0.45993000000000001</v>
      </c>
      <c r="H11897">
        <v>0.45993000000000001</v>
      </c>
      <c r="I11897" t="s">
        <v>261</v>
      </c>
      <c r="J11897" s="10">
        <v>45494</v>
      </c>
    </row>
    <row r="11899" spans="1:10" x14ac:dyDescent="0.35">
      <c r="A11899" t="s">
        <v>260</v>
      </c>
      <c r="B11899">
        <v>36</v>
      </c>
      <c r="C11899" t="s">
        <v>321</v>
      </c>
      <c r="D11899" t="s">
        <v>224</v>
      </c>
      <c r="E11899" t="s">
        <v>222</v>
      </c>
      <c r="F11899">
        <v>5174.03</v>
      </c>
      <c r="G11899">
        <v>0.14419000000000001</v>
      </c>
      <c r="H11899">
        <v>0.14419000000000001</v>
      </c>
      <c r="I11899" t="s">
        <v>262</v>
      </c>
      <c r="J11899" s="10">
        <v>45647.05</v>
      </c>
    </row>
    <row r="11901" spans="1:10" x14ac:dyDescent="0.35">
      <c r="A11901" t="s">
        <v>260</v>
      </c>
      <c r="B11901">
        <v>37</v>
      </c>
      <c r="C11901" t="s">
        <v>322</v>
      </c>
      <c r="D11901" t="s">
        <v>221</v>
      </c>
      <c r="E11901" t="s">
        <v>222</v>
      </c>
      <c r="F11901">
        <v>3186.62</v>
      </c>
      <c r="G11901">
        <v>0.19624</v>
      </c>
      <c r="H11901">
        <v>0.19624</v>
      </c>
      <c r="I11901" t="s">
        <v>261</v>
      </c>
      <c r="J11901" s="10">
        <v>45494</v>
      </c>
    </row>
    <row r="11903" spans="1:10" x14ac:dyDescent="0.35">
      <c r="A11903" t="s">
        <v>260</v>
      </c>
      <c r="B11903">
        <v>38</v>
      </c>
      <c r="C11903" t="s">
        <v>322</v>
      </c>
      <c r="D11903" t="s">
        <v>224</v>
      </c>
      <c r="E11903" t="s">
        <v>222</v>
      </c>
      <c r="F11903">
        <v>2858.02</v>
      </c>
      <c r="G11903" s="12">
        <v>7.9600000000000004E-2</v>
      </c>
      <c r="H11903" s="12">
        <v>7.9600000000000004E-2</v>
      </c>
      <c r="I11903" t="s">
        <v>262</v>
      </c>
      <c r="J11903" s="10">
        <v>45647.625</v>
      </c>
    </row>
    <row r="11905" spans="1:10" x14ac:dyDescent="0.35">
      <c r="A11905" t="s">
        <v>260</v>
      </c>
      <c r="B11905">
        <v>39</v>
      </c>
      <c r="C11905" t="s">
        <v>323</v>
      </c>
      <c r="D11905" t="s">
        <v>221</v>
      </c>
      <c r="E11905" t="s">
        <v>222</v>
      </c>
      <c r="F11905">
        <v>7486.93</v>
      </c>
      <c r="G11905">
        <v>0.4607</v>
      </c>
      <c r="H11905">
        <v>0.4607</v>
      </c>
      <c r="I11905" t="s">
        <v>261</v>
      </c>
      <c r="J11905" s="10">
        <v>45494</v>
      </c>
    </row>
    <row r="11907" spans="1:10" x14ac:dyDescent="0.35">
      <c r="A11907" t="s">
        <v>260</v>
      </c>
      <c r="B11907">
        <v>40</v>
      </c>
      <c r="C11907" t="s">
        <v>323</v>
      </c>
      <c r="D11907" t="s">
        <v>224</v>
      </c>
      <c r="E11907" t="s">
        <v>222</v>
      </c>
      <c r="F11907">
        <v>5159.2299999999996</v>
      </c>
      <c r="G11907">
        <v>0.14377000000000001</v>
      </c>
      <c r="H11907">
        <v>0.14377000000000001</v>
      </c>
      <c r="I11907" t="s">
        <v>262</v>
      </c>
      <c r="J11907" s="10">
        <v>45647.05</v>
      </c>
    </row>
    <row r="11909" spans="1:10" x14ac:dyDescent="0.35">
      <c r="A11909" t="s">
        <v>260</v>
      </c>
      <c r="B11909">
        <v>41</v>
      </c>
      <c r="C11909" t="s">
        <v>324</v>
      </c>
      <c r="D11909" t="s">
        <v>221</v>
      </c>
      <c r="E11909" t="s">
        <v>222</v>
      </c>
      <c r="F11909">
        <v>2411.21</v>
      </c>
      <c r="G11909">
        <v>0.14857000000000001</v>
      </c>
      <c r="H11909">
        <v>0.14857000000000001</v>
      </c>
      <c r="I11909" t="s">
        <v>261</v>
      </c>
      <c r="J11909" s="10">
        <v>45494</v>
      </c>
    </row>
    <row r="11911" spans="1:10" x14ac:dyDescent="0.35">
      <c r="A11911" t="s">
        <v>260</v>
      </c>
      <c r="B11911">
        <v>42</v>
      </c>
      <c r="C11911" t="s">
        <v>324</v>
      </c>
      <c r="D11911" t="s">
        <v>224</v>
      </c>
      <c r="E11911" t="s">
        <v>222</v>
      </c>
      <c r="F11911">
        <v>1827.55</v>
      </c>
      <c r="G11911" s="12">
        <v>5.0900000000000001E-2</v>
      </c>
      <c r="H11911" s="12">
        <v>5.0900000000000001E-2</v>
      </c>
      <c r="I11911" t="s">
        <v>262</v>
      </c>
      <c r="J11911" s="10">
        <v>45647.625</v>
      </c>
    </row>
    <row r="11913" spans="1:10" x14ac:dyDescent="0.35">
      <c r="A11913" t="s">
        <v>260</v>
      </c>
      <c r="B11913">
        <v>43</v>
      </c>
      <c r="C11913" t="s">
        <v>325</v>
      </c>
      <c r="D11913" t="s">
        <v>221</v>
      </c>
      <c r="E11913" t="s">
        <v>222</v>
      </c>
      <c r="F11913">
        <v>6108.87</v>
      </c>
      <c r="G11913">
        <v>0.37591000000000002</v>
      </c>
      <c r="H11913">
        <v>0.37591000000000002</v>
      </c>
      <c r="I11913" t="s">
        <v>261</v>
      </c>
      <c r="J11913" s="10">
        <v>45494</v>
      </c>
    </row>
    <row r="11915" spans="1:10" x14ac:dyDescent="0.35">
      <c r="A11915" t="s">
        <v>260</v>
      </c>
      <c r="B11915">
        <v>44</v>
      </c>
      <c r="C11915" t="s">
        <v>325</v>
      </c>
      <c r="D11915" t="s">
        <v>224</v>
      </c>
      <c r="E11915" t="s">
        <v>222</v>
      </c>
      <c r="F11915">
        <v>3913.37</v>
      </c>
      <c r="G11915">
        <v>0.10906</v>
      </c>
      <c r="H11915">
        <v>0.10906</v>
      </c>
      <c r="I11915" t="s">
        <v>262</v>
      </c>
      <c r="J11915" s="10">
        <v>45647.05</v>
      </c>
    </row>
    <row r="11917" spans="1:10" x14ac:dyDescent="0.35">
      <c r="A11917" t="s">
        <v>260</v>
      </c>
      <c r="B11917">
        <v>45</v>
      </c>
      <c r="C11917" t="s">
        <v>326</v>
      </c>
      <c r="D11917" t="s">
        <v>221</v>
      </c>
      <c r="E11917" t="s">
        <v>222</v>
      </c>
      <c r="F11917">
        <v>3160.93</v>
      </c>
      <c r="G11917">
        <v>0.19466</v>
      </c>
      <c r="H11917">
        <v>0.19466</v>
      </c>
      <c r="I11917" t="s">
        <v>261</v>
      </c>
      <c r="J11917" s="10">
        <v>45494</v>
      </c>
    </row>
    <row r="11919" spans="1:10" x14ac:dyDescent="0.35">
      <c r="A11919" t="s">
        <v>260</v>
      </c>
      <c r="B11919">
        <v>46</v>
      </c>
      <c r="C11919" t="s">
        <v>326</v>
      </c>
      <c r="D11919" t="s">
        <v>224</v>
      </c>
      <c r="E11919" t="s">
        <v>222</v>
      </c>
      <c r="F11919">
        <v>2821.51</v>
      </c>
      <c r="G11919" s="12">
        <v>7.8600000000000003E-2</v>
      </c>
      <c r="H11919" s="12">
        <v>7.8600000000000003E-2</v>
      </c>
      <c r="I11919" t="s">
        <v>262</v>
      </c>
      <c r="J11919" s="10">
        <v>45647.625</v>
      </c>
    </row>
    <row r="11921" spans="1:10" x14ac:dyDescent="0.35">
      <c r="A11921" t="s">
        <v>260</v>
      </c>
      <c r="B11921">
        <v>47</v>
      </c>
      <c r="C11921" t="s">
        <v>327</v>
      </c>
      <c r="D11921" t="s">
        <v>221</v>
      </c>
      <c r="E11921" t="s">
        <v>222</v>
      </c>
      <c r="F11921">
        <v>10691.91</v>
      </c>
      <c r="G11921">
        <v>0.65910999999999997</v>
      </c>
      <c r="H11921">
        <v>0.65910999999999997</v>
      </c>
      <c r="I11921" t="s">
        <v>261</v>
      </c>
      <c r="J11921" s="10">
        <v>45494</v>
      </c>
    </row>
    <row r="11923" spans="1:10" x14ac:dyDescent="0.35">
      <c r="A11923" t="s">
        <v>260</v>
      </c>
      <c r="B11923">
        <v>48</v>
      </c>
      <c r="C11923" t="s">
        <v>327</v>
      </c>
      <c r="D11923" t="s">
        <v>224</v>
      </c>
      <c r="E11923" t="s">
        <v>222</v>
      </c>
      <c r="F11923">
        <v>5210.08</v>
      </c>
      <c r="G11923">
        <v>0.14519000000000001</v>
      </c>
      <c r="H11923">
        <v>0.14519000000000001</v>
      </c>
      <c r="I11923" t="s">
        <v>262</v>
      </c>
      <c r="J11923" s="10">
        <v>45647.05</v>
      </c>
    </row>
    <row r="11925" spans="1:10" x14ac:dyDescent="0.35">
      <c r="A11925" t="s">
        <v>263</v>
      </c>
      <c r="B11925">
        <v>1</v>
      </c>
      <c r="C11925" t="s">
        <v>304</v>
      </c>
      <c r="D11925" t="s">
        <v>221</v>
      </c>
      <c r="E11925" t="s">
        <v>222</v>
      </c>
      <c r="F11925">
        <v>2550.11</v>
      </c>
      <c r="G11925">
        <v>0.13839000000000001</v>
      </c>
      <c r="H11925">
        <v>0.13839000000000001</v>
      </c>
      <c r="I11925" t="s">
        <v>264</v>
      </c>
      <c r="J11925" s="10">
        <v>45494</v>
      </c>
    </row>
    <row r="11927" spans="1:10" x14ac:dyDescent="0.35">
      <c r="A11927" t="s">
        <v>263</v>
      </c>
      <c r="B11927">
        <v>2</v>
      </c>
      <c r="C11927" t="s">
        <v>304</v>
      </c>
      <c r="D11927" t="s">
        <v>224</v>
      </c>
      <c r="E11927" t="s">
        <v>222</v>
      </c>
      <c r="F11927">
        <v>1255.1500000000001</v>
      </c>
      <c r="G11927" s="12">
        <v>3.7100000000000001E-2</v>
      </c>
      <c r="H11927" s="12">
        <v>3.7100000000000001E-2</v>
      </c>
      <c r="I11927" t="s">
        <v>265</v>
      </c>
      <c r="J11927">
        <v>45648</v>
      </c>
    </row>
    <row r="11929" spans="1:10" x14ac:dyDescent="0.35">
      <c r="A11929" t="s">
        <v>263</v>
      </c>
      <c r="B11929">
        <v>3</v>
      </c>
      <c r="C11929" t="s">
        <v>305</v>
      </c>
      <c r="D11929" t="s">
        <v>221</v>
      </c>
      <c r="E11929" t="s">
        <v>222</v>
      </c>
      <c r="F11929">
        <v>6043.55</v>
      </c>
      <c r="G11929">
        <v>0.32797999999999999</v>
      </c>
      <c r="H11929">
        <v>0.32797999999999999</v>
      </c>
      <c r="I11929" t="s">
        <v>264</v>
      </c>
      <c r="J11929" s="10">
        <v>45494</v>
      </c>
    </row>
    <row r="11931" spans="1:10" x14ac:dyDescent="0.35">
      <c r="A11931" t="s">
        <v>263</v>
      </c>
      <c r="B11931">
        <v>4</v>
      </c>
      <c r="C11931" t="s">
        <v>305</v>
      </c>
      <c r="D11931" t="s">
        <v>224</v>
      </c>
      <c r="E11931" t="s">
        <v>222</v>
      </c>
      <c r="F11931">
        <v>4640.41</v>
      </c>
      <c r="G11931">
        <v>0.1371</v>
      </c>
      <c r="H11931">
        <v>0.1371</v>
      </c>
      <c r="I11931" t="s">
        <v>265</v>
      </c>
      <c r="J11931" s="10">
        <v>45647.341666666667</v>
      </c>
    </row>
    <row r="11933" spans="1:10" x14ac:dyDescent="0.35">
      <c r="A11933" t="s">
        <v>263</v>
      </c>
      <c r="B11933">
        <v>5</v>
      </c>
      <c r="C11933" t="s">
        <v>306</v>
      </c>
      <c r="D11933" t="s">
        <v>221</v>
      </c>
      <c r="E11933" t="s">
        <v>222</v>
      </c>
      <c r="F11933">
        <v>1660.91</v>
      </c>
      <c r="G11933" s="12">
        <v>9.01E-2</v>
      </c>
      <c r="H11933" s="12">
        <v>9.01E-2</v>
      </c>
      <c r="I11933" t="s">
        <v>264</v>
      </c>
      <c r="J11933" s="10">
        <v>45494</v>
      </c>
    </row>
    <row r="11935" spans="1:10" x14ac:dyDescent="0.35">
      <c r="A11935" t="s">
        <v>263</v>
      </c>
      <c r="B11935">
        <v>6</v>
      </c>
      <c r="C11935" t="s">
        <v>306</v>
      </c>
      <c r="D11935" t="s">
        <v>224</v>
      </c>
      <c r="E11935" t="s">
        <v>222</v>
      </c>
      <c r="F11935">
        <v>0</v>
      </c>
      <c r="G11935">
        <v>0</v>
      </c>
      <c r="H11935">
        <v>0</v>
      </c>
      <c r="J11935" s="11">
        <v>0</v>
      </c>
    </row>
    <row r="11937" spans="1:10" x14ac:dyDescent="0.35">
      <c r="A11937" t="s">
        <v>263</v>
      </c>
      <c r="B11937">
        <v>7</v>
      </c>
      <c r="C11937" t="s">
        <v>307</v>
      </c>
      <c r="D11937" t="s">
        <v>221</v>
      </c>
      <c r="E11937" t="s">
        <v>222</v>
      </c>
      <c r="F11937">
        <v>4531.32</v>
      </c>
      <c r="G11937">
        <v>0.24592</v>
      </c>
      <c r="H11937">
        <v>0.24592</v>
      </c>
      <c r="I11937" t="s">
        <v>264</v>
      </c>
      <c r="J11937" s="10">
        <v>45494</v>
      </c>
    </row>
    <row r="11939" spans="1:10" x14ac:dyDescent="0.35">
      <c r="A11939" t="s">
        <v>263</v>
      </c>
      <c r="B11939">
        <v>8</v>
      </c>
      <c r="C11939" t="s">
        <v>307</v>
      </c>
      <c r="D11939" t="s">
        <v>224</v>
      </c>
      <c r="E11939" t="s">
        <v>222</v>
      </c>
      <c r="F11939">
        <v>3248.15</v>
      </c>
      <c r="G11939" s="12">
        <v>9.6000000000000002E-2</v>
      </c>
      <c r="H11939" s="12">
        <v>9.6000000000000002E-2</v>
      </c>
      <c r="I11939" t="s">
        <v>265</v>
      </c>
      <c r="J11939" s="10">
        <v>45647.341666666667</v>
      </c>
    </row>
    <row r="11941" spans="1:10" x14ac:dyDescent="0.35">
      <c r="A11941" t="s">
        <v>263</v>
      </c>
      <c r="B11941">
        <v>9</v>
      </c>
      <c r="C11941" t="s">
        <v>308</v>
      </c>
      <c r="D11941" t="s">
        <v>221</v>
      </c>
      <c r="E11941" t="s">
        <v>222</v>
      </c>
      <c r="F11941">
        <v>2597.63</v>
      </c>
      <c r="G11941">
        <v>0.14097000000000001</v>
      </c>
      <c r="H11941">
        <v>0.14097000000000001</v>
      </c>
      <c r="I11941" t="s">
        <v>264</v>
      </c>
      <c r="J11941" s="10">
        <v>45494</v>
      </c>
    </row>
    <row r="11943" spans="1:10" x14ac:dyDescent="0.35">
      <c r="A11943" t="s">
        <v>263</v>
      </c>
      <c r="B11943">
        <v>10</v>
      </c>
      <c r="C11943" t="s">
        <v>308</v>
      </c>
      <c r="D11943" t="s">
        <v>224</v>
      </c>
      <c r="E11943" t="s">
        <v>222</v>
      </c>
      <c r="F11943">
        <v>1230.55</v>
      </c>
      <c r="G11943" s="12">
        <v>3.6400000000000002E-2</v>
      </c>
      <c r="H11943" s="12">
        <v>3.6400000000000002E-2</v>
      </c>
      <c r="I11943" t="s">
        <v>265</v>
      </c>
      <c r="J11943" s="10">
        <v>45647.666666666664</v>
      </c>
    </row>
    <row r="11945" spans="1:10" x14ac:dyDescent="0.35">
      <c r="A11945" t="s">
        <v>263</v>
      </c>
      <c r="B11945">
        <v>11</v>
      </c>
      <c r="C11945" t="s">
        <v>309</v>
      </c>
      <c r="D11945" t="s">
        <v>221</v>
      </c>
      <c r="E11945" t="s">
        <v>222</v>
      </c>
      <c r="F11945">
        <v>6074.5</v>
      </c>
      <c r="G11945">
        <v>0.32966000000000001</v>
      </c>
      <c r="H11945">
        <v>0.32966000000000001</v>
      </c>
      <c r="I11945" t="s">
        <v>264</v>
      </c>
      <c r="J11945" s="10">
        <v>45494</v>
      </c>
    </row>
    <row r="11947" spans="1:10" x14ac:dyDescent="0.35">
      <c r="A11947" t="s">
        <v>263</v>
      </c>
      <c r="B11947">
        <v>12</v>
      </c>
      <c r="C11947" t="s">
        <v>309</v>
      </c>
      <c r="D11947" t="s">
        <v>224</v>
      </c>
      <c r="E11947" t="s">
        <v>222</v>
      </c>
      <c r="F11947">
        <v>4621.83</v>
      </c>
      <c r="G11947">
        <v>0.13655</v>
      </c>
      <c r="H11947">
        <v>0.13655</v>
      </c>
      <c r="I11947" t="s">
        <v>265</v>
      </c>
      <c r="J11947" s="10">
        <v>45647.341666666667</v>
      </c>
    </row>
    <row r="11949" spans="1:10" x14ac:dyDescent="0.35">
      <c r="A11949" t="s">
        <v>263</v>
      </c>
      <c r="B11949">
        <v>13</v>
      </c>
      <c r="C11949" t="s">
        <v>310</v>
      </c>
      <c r="D11949" t="s">
        <v>221</v>
      </c>
      <c r="E11949" t="s">
        <v>222</v>
      </c>
      <c r="F11949">
        <v>2549.9299999999998</v>
      </c>
      <c r="G11949">
        <v>0.13838</v>
      </c>
      <c r="H11949">
        <v>0.13838</v>
      </c>
      <c r="I11949" t="s">
        <v>264</v>
      </c>
      <c r="J11949" s="10">
        <v>45494</v>
      </c>
    </row>
    <row r="11951" spans="1:10" x14ac:dyDescent="0.35">
      <c r="A11951" t="s">
        <v>263</v>
      </c>
      <c r="B11951">
        <v>14</v>
      </c>
      <c r="C11951" t="s">
        <v>310</v>
      </c>
      <c r="D11951" t="s">
        <v>224</v>
      </c>
      <c r="E11951" t="s">
        <v>222</v>
      </c>
      <c r="F11951">
        <v>1252.94</v>
      </c>
      <c r="G11951" s="12">
        <v>3.6999999999999998E-2</v>
      </c>
      <c r="H11951" s="12">
        <v>3.6999999999999998E-2</v>
      </c>
      <c r="I11951" t="s">
        <v>265</v>
      </c>
      <c r="J11951">
        <v>45648</v>
      </c>
    </row>
    <row r="11953" spans="1:10" x14ac:dyDescent="0.35">
      <c r="A11953" t="s">
        <v>263</v>
      </c>
      <c r="B11953">
        <v>15</v>
      </c>
      <c r="C11953" t="s">
        <v>311</v>
      </c>
      <c r="D11953" t="s">
        <v>221</v>
      </c>
      <c r="E11953" t="s">
        <v>222</v>
      </c>
      <c r="F11953">
        <v>9161.94</v>
      </c>
      <c r="G11953">
        <v>0.49722</v>
      </c>
      <c r="H11953">
        <v>0.49722</v>
      </c>
      <c r="I11953" t="s">
        <v>264</v>
      </c>
      <c r="J11953" s="10">
        <v>45494</v>
      </c>
    </row>
    <row r="11955" spans="1:10" x14ac:dyDescent="0.35">
      <c r="A11955" t="s">
        <v>263</v>
      </c>
      <c r="B11955">
        <v>16</v>
      </c>
      <c r="C11955" t="s">
        <v>311</v>
      </c>
      <c r="D11955" t="s">
        <v>224</v>
      </c>
      <c r="E11955" t="s">
        <v>222</v>
      </c>
      <c r="F11955">
        <v>4646.24</v>
      </c>
      <c r="G11955">
        <v>0.13727</v>
      </c>
      <c r="H11955">
        <v>0.13727</v>
      </c>
      <c r="I11955" t="s">
        <v>265</v>
      </c>
      <c r="J11955" s="10">
        <v>45647.341666666667</v>
      </c>
    </row>
    <row r="11957" spans="1:10" x14ac:dyDescent="0.35">
      <c r="A11957" t="s">
        <v>263</v>
      </c>
      <c r="B11957">
        <v>17</v>
      </c>
      <c r="C11957" t="s">
        <v>312</v>
      </c>
      <c r="D11957" t="s">
        <v>221</v>
      </c>
      <c r="E11957" t="s">
        <v>222</v>
      </c>
      <c r="F11957">
        <v>1661.63</v>
      </c>
      <c r="G11957" s="12">
        <v>9.0200000000000002E-2</v>
      </c>
      <c r="H11957" s="12">
        <v>9.0200000000000002E-2</v>
      </c>
      <c r="I11957" t="s">
        <v>264</v>
      </c>
      <c r="J11957" s="10">
        <v>45494</v>
      </c>
    </row>
    <row r="11959" spans="1:10" x14ac:dyDescent="0.35">
      <c r="A11959" t="s">
        <v>263</v>
      </c>
      <c r="B11959">
        <v>18</v>
      </c>
      <c r="C11959" t="s">
        <v>312</v>
      </c>
      <c r="D11959" t="s">
        <v>224</v>
      </c>
      <c r="E11959" t="s">
        <v>222</v>
      </c>
      <c r="F11959">
        <v>0</v>
      </c>
      <c r="G11959">
        <v>0</v>
      </c>
      <c r="H11959">
        <v>0</v>
      </c>
      <c r="J11959" s="11">
        <v>0</v>
      </c>
    </row>
    <row r="11961" spans="1:10" x14ac:dyDescent="0.35">
      <c r="A11961" t="s">
        <v>263</v>
      </c>
      <c r="B11961">
        <v>19</v>
      </c>
      <c r="C11961" t="s">
        <v>313</v>
      </c>
      <c r="D11961" t="s">
        <v>221</v>
      </c>
      <c r="E11961" t="s">
        <v>222</v>
      </c>
      <c r="F11961">
        <v>8143.58</v>
      </c>
      <c r="G11961">
        <v>0.44195000000000001</v>
      </c>
      <c r="H11961">
        <v>0.44195000000000001</v>
      </c>
      <c r="I11961" t="s">
        <v>264</v>
      </c>
      <c r="J11961" s="10">
        <v>45494</v>
      </c>
    </row>
    <row r="11963" spans="1:10" x14ac:dyDescent="0.35">
      <c r="A11963" t="s">
        <v>263</v>
      </c>
      <c r="B11963">
        <v>20</v>
      </c>
      <c r="C11963" t="s">
        <v>313</v>
      </c>
      <c r="D11963" t="s">
        <v>224</v>
      </c>
      <c r="E11963" t="s">
        <v>222</v>
      </c>
      <c r="F11963">
        <v>3253.72</v>
      </c>
      <c r="G11963" s="12">
        <v>9.6100000000000005E-2</v>
      </c>
      <c r="H11963" s="12">
        <v>9.6100000000000005E-2</v>
      </c>
      <c r="I11963" t="s">
        <v>265</v>
      </c>
      <c r="J11963" s="10">
        <v>45647.341666666667</v>
      </c>
    </row>
    <row r="11965" spans="1:10" x14ac:dyDescent="0.35">
      <c r="A11965" t="s">
        <v>263</v>
      </c>
      <c r="B11965">
        <v>21</v>
      </c>
      <c r="C11965" t="s">
        <v>314</v>
      </c>
      <c r="D11965" t="s">
        <v>221</v>
      </c>
      <c r="E11965" t="s">
        <v>222</v>
      </c>
      <c r="F11965">
        <v>2597.98</v>
      </c>
      <c r="G11965">
        <v>0.14099</v>
      </c>
      <c r="H11965">
        <v>0.14099</v>
      </c>
      <c r="I11965" t="s">
        <v>264</v>
      </c>
      <c r="J11965" s="10">
        <v>45494</v>
      </c>
    </row>
    <row r="11967" spans="1:10" x14ac:dyDescent="0.35">
      <c r="A11967" t="s">
        <v>263</v>
      </c>
      <c r="B11967">
        <v>22</v>
      </c>
      <c r="C11967" t="s">
        <v>314</v>
      </c>
      <c r="D11967" t="s">
        <v>224</v>
      </c>
      <c r="E11967" t="s">
        <v>222</v>
      </c>
      <c r="F11967">
        <v>1228.8599999999999</v>
      </c>
      <c r="G11967" s="12">
        <v>3.6299999999999999E-2</v>
      </c>
      <c r="H11967" s="12">
        <v>3.6299999999999999E-2</v>
      </c>
      <c r="I11967" t="s">
        <v>265</v>
      </c>
      <c r="J11967" s="10">
        <v>45647.666666666664</v>
      </c>
    </row>
    <row r="11969" spans="1:10" x14ac:dyDescent="0.35">
      <c r="A11969" t="s">
        <v>263</v>
      </c>
      <c r="B11969">
        <v>23</v>
      </c>
      <c r="C11969" t="s">
        <v>315</v>
      </c>
      <c r="D11969" t="s">
        <v>221</v>
      </c>
      <c r="E11969" t="s">
        <v>222</v>
      </c>
      <c r="F11969">
        <v>9256.32</v>
      </c>
      <c r="G11969">
        <v>0.50234000000000001</v>
      </c>
      <c r="H11969">
        <v>0.50234000000000001</v>
      </c>
      <c r="I11969" t="s">
        <v>264</v>
      </c>
      <c r="J11969" s="10">
        <v>45494</v>
      </c>
    </row>
    <row r="11971" spans="1:10" x14ac:dyDescent="0.35">
      <c r="A11971" t="s">
        <v>263</v>
      </c>
      <c r="B11971">
        <v>24</v>
      </c>
      <c r="C11971" t="s">
        <v>315</v>
      </c>
      <c r="D11971" t="s">
        <v>224</v>
      </c>
      <c r="E11971" t="s">
        <v>222</v>
      </c>
      <c r="F11971">
        <v>4625.37</v>
      </c>
      <c r="G11971">
        <v>0.13666</v>
      </c>
      <c r="H11971">
        <v>0.13666</v>
      </c>
      <c r="I11971" t="s">
        <v>265</v>
      </c>
      <c r="J11971" s="10">
        <v>45647.341666666667</v>
      </c>
    </row>
    <row r="11973" spans="1:10" x14ac:dyDescent="0.35">
      <c r="A11973" t="s">
        <v>263</v>
      </c>
      <c r="B11973">
        <v>25</v>
      </c>
      <c r="C11973" t="s">
        <v>316</v>
      </c>
      <c r="D11973" t="s">
        <v>221</v>
      </c>
      <c r="E11973" t="s">
        <v>222</v>
      </c>
      <c r="F11973">
        <v>2549.11</v>
      </c>
      <c r="G11973">
        <v>0.13833999999999999</v>
      </c>
      <c r="H11973">
        <v>0.13833999999999999</v>
      </c>
      <c r="I11973" t="s">
        <v>264</v>
      </c>
      <c r="J11973" s="10">
        <v>45494</v>
      </c>
    </row>
    <row r="11975" spans="1:10" x14ac:dyDescent="0.35">
      <c r="A11975" t="s">
        <v>263</v>
      </c>
      <c r="B11975">
        <v>26</v>
      </c>
      <c r="C11975" t="s">
        <v>316</v>
      </c>
      <c r="D11975" t="s">
        <v>224</v>
      </c>
      <c r="E11975" t="s">
        <v>222</v>
      </c>
      <c r="F11975">
        <v>1252.33</v>
      </c>
      <c r="G11975" s="12">
        <v>3.6999999999999998E-2</v>
      </c>
      <c r="H11975" s="12">
        <v>3.6999999999999998E-2</v>
      </c>
      <c r="I11975" t="s">
        <v>265</v>
      </c>
      <c r="J11975">
        <v>45648</v>
      </c>
    </row>
    <row r="11977" spans="1:10" x14ac:dyDescent="0.35">
      <c r="A11977" t="s">
        <v>263</v>
      </c>
      <c r="B11977">
        <v>27</v>
      </c>
      <c r="C11977" t="s">
        <v>317</v>
      </c>
      <c r="D11977" t="s">
        <v>221</v>
      </c>
      <c r="E11977" t="s">
        <v>222</v>
      </c>
      <c r="F11977">
        <v>9098.5400000000009</v>
      </c>
      <c r="G11977">
        <v>0.49378</v>
      </c>
      <c r="H11977">
        <v>0.49378</v>
      </c>
      <c r="I11977" t="s">
        <v>264</v>
      </c>
      <c r="J11977" s="10">
        <v>45494</v>
      </c>
    </row>
    <row r="11979" spans="1:10" x14ac:dyDescent="0.35">
      <c r="A11979" t="s">
        <v>263</v>
      </c>
      <c r="B11979">
        <v>28</v>
      </c>
      <c r="C11979" t="s">
        <v>317</v>
      </c>
      <c r="D11979" t="s">
        <v>224</v>
      </c>
      <c r="E11979" t="s">
        <v>222</v>
      </c>
      <c r="F11979">
        <v>4645.8100000000004</v>
      </c>
      <c r="G11979">
        <v>0.13725999999999999</v>
      </c>
      <c r="H11979">
        <v>0.13725999999999999</v>
      </c>
      <c r="I11979" t="s">
        <v>265</v>
      </c>
      <c r="J11979" s="10">
        <v>45647.341666666667</v>
      </c>
    </row>
    <row r="11981" spans="1:10" x14ac:dyDescent="0.35">
      <c r="A11981" t="s">
        <v>263</v>
      </c>
      <c r="B11981">
        <v>29</v>
      </c>
      <c r="C11981" t="s">
        <v>318</v>
      </c>
      <c r="D11981" t="s">
        <v>221</v>
      </c>
      <c r="E11981" t="s">
        <v>222</v>
      </c>
      <c r="F11981">
        <v>1655.22</v>
      </c>
      <c r="G11981" s="12">
        <v>8.9800000000000005E-2</v>
      </c>
      <c r="H11981" s="12">
        <v>8.9800000000000005E-2</v>
      </c>
      <c r="I11981" t="s">
        <v>264</v>
      </c>
      <c r="J11981" s="10">
        <v>45494</v>
      </c>
    </row>
    <row r="11983" spans="1:10" x14ac:dyDescent="0.35">
      <c r="A11983" t="s">
        <v>263</v>
      </c>
      <c r="B11983">
        <v>30</v>
      </c>
      <c r="C11983" t="s">
        <v>318</v>
      </c>
      <c r="D11983" t="s">
        <v>224</v>
      </c>
      <c r="E11983" t="s">
        <v>222</v>
      </c>
      <c r="F11983">
        <v>0</v>
      </c>
      <c r="G11983">
        <v>0</v>
      </c>
      <c r="H11983">
        <v>0</v>
      </c>
      <c r="J11983" s="11">
        <v>0</v>
      </c>
    </row>
    <row r="11985" spans="1:10" x14ac:dyDescent="0.35">
      <c r="A11985" t="s">
        <v>263</v>
      </c>
      <c r="B11985">
        <v>31</v>
      </c>
      <c r="C11985" t="s">
        <v>319</v>
      </c>
      <c r="D11985" t="s">
        <v>221</v>
      </c>
      <c r="E11985" t="s">
        <v>222</v>
      </c>
      <c r="F11985">
        <v>4459.04</v>
      </c>
      <c r="G11985">
        <v>0.24199000000000001</v>
      </c>
      <c r="H11985">
        <v>0.24199000000000001</v>
      </c>
      <c r="I11985" t="s">
        <v>264</v>
      </c>
      <c r="J11985" s="10">
        <v>45494</v>
      </c>
    </row>
    <row r="11987" spans="1:10" x14ac:dyDescent="0.35">
      <c r="A11987" t="s">
        <v>263</v>
      </c>
      <c r="B11987">
        <v>32</v>
      </c>
      <c r="C11987" t="s">
        <v>319</v>
      </c>
      <c r="D11987" t="s">
        <v>224</v>
      </c>
      <c r="E11987" t="s">
        <v>222</v>
      </c>
      <c r="F11987">
        <v>3248.13</v>
      </c>
      <c r="G11987" s="12">
        <v>9.6000000000000002E-2</v>
      </c>
      <c r="H11987" s="12">
        <v>9.6000000000000002E-2</v>
      </c>
      <c r="I11987" t="s">
        <v>265</v>
      </c>
      <c r="J11987" s="10">
        <v>45647.341666666667</v>
      </c>
    </row>
    <row r="11989" spans="1:10" x14ac:dyDescent="0.35">
      <c r="A11989" t="s">
        <v>263</v>
      </c>
      <c r="B11989">
        <v>33</v>
      </c>
      <c r="C11989" t="s">
        <v>320</v>
      </c>
      <c r="D11989" t="s">
        <v>221</v>
      </c>
      <c r="E11989" t="s">
        <v>222</v>
      </c>
      <c r="F11989">
        <v>2591.4</v>
      </c>
      <c r="G11989">
        <v>0.14063999999999999</v>
      </c>
      <c r="H11989">
        <v>0.14063999999999999</v>
      </c>
      <c r="I11989" t="s">
        <v>264</v>
      </c>
      <c r="J11989" s="10">
        <v>45494</v>
      </c>
    </row>
    <row r="11991" spans="1:10" x14ac:dyDescent="0.35">
      <c r="A11991" t="s">
        <v>263</v>
      </c>
      <c r="B11991">
        <v>34</v>
      </c>
      <c r="C11991" t="s">
        <v>320</v>
      </c>
      <c r="D11991" t="s">
        <v>224</v>
      </c>
      <c r="E11991" t="s">
        <v>222</v>
      </c>
      <c r="F11991">
        <v>1233.3599999999999</v>
      </c>
      <c r="G11991" s="12">
        <v>3.6400000000000002E-2</v>
      </c>
      <c r="H11991" s="12">
        <v>3.6400000000000002E-2</v>
      </c>
      <c r="I11991" t="s">
        <v>265</v>
      </c>
      <c r="J11991" s="10">
        <v>45647.666666666664</v>
      </c>
    </row>
    <row r="11993" spans="1:10" x14ac:dyDescent="0.35">
      <c r="A11993" t="s">
        <v>263</v>
      </c>
      <c r="B11993">
        <v>35</v>
      </c>
      <c r="C11993" t="s">
        <v>321</v>
      </c>
      <c r="D11993" t="s">
        <v>221</v>
      </c>
      <c r="E11993" t="s">
        <v>222</v>
      </c>
      <c r="F11993">
        <v>6255.41</v>
      </c>
      <c r="G11993">
        <v>0.33948</v>
      </c>
      <c r="H11993">
        <v>0.33948</v>
      </c>
      <c r="I11993" t="s">
        <v>264</v>
      </c>
      <c r="J11993" s="10">
        <v>45494</v>
      </c>
    </row>
    <row r="11995" spans="1:10" x14ac:dyDescent="0.35">
      <c r="A11995" t="s">
        <v>263</v>
      </c>
      <c r="B11995">
        <v>36</v>
      </c>
      <c r="C11995" t="s">
        <v>321</v>
      </c>
      <c r="D11995" t="s">
        <v>224</v>
      </c>
      <c r="E11995" t="s">
        <v>222</v>
      </c>
      <c r="F11995">
        <v>4614.54</v>
      </c>
      <c r="G11995">
        <v>0.13633999999999999</v>
      </c>
      <c r="H11995">
        <v>0.13633999999999999</v>
      </c>
      <c r="I11995" t="s">
        <v>265</v>
      </c>
      <c r="J11995" s="10">
        <v>45647.341666666667</v>
      </c>
    </row>
    <row r="11997" spans="1:10" x14ac:dyDescent="0.35">
      <c r="A11997" t="s">
        <v>263</v>
      </c>
      <c r="B11997">
        <v>37</v>
      </c>
      <c r="C11997" t="s">
        <v>322</v>
      </c>
      <c r="D11997" t="s">
        <v>221</v>
      </c>
      <c r="E11997" t="s">
        <v>222</v>
      </c>
      <c r="F11997">
        <v>2597.15</v>
      </c>
      <c r="G11997">
        <v>0.14094999999999999</v>
      </c>
      <c r="H11997">
        <v>0.14094999999999999</v>
      </c>
      <c r="I11997" t="s">
        <v>264</v>
      </c>
      <c r="J11997" s="10">
        <v>45494</v>
      </c>
    </row>
    <row r="11999" spans="1:10" x14ac:dyDescent="0.35">
      <c r="A11999" t="s">
        <v>263</v>
      </c>
      <c r="B11999">
        <v>38</v>
      </c>
      <c r="C11999" t="s">
        <v>322</v>
      </c>
      <c r="D11999" t="s">
        <v>224</v>
      </c>
      <c r="E11999" t="s">
        <v>222</v>
      </c>
      <c r="F11999">
        <v>1231.68</v>
      </c>
      <c r="G11999" s="12">
        <v>3.6400000000000002E-2</v>
      </c>
      <c r="H11999" s="12">
        <v>3.6400000000000002E-2</v>
      </c>
      <c r="I11999" t="s">
        <v>265</v>
      </c>
      <c r="J11999" s="10">
        <v>45647.666666666664</v>
      </c>
    </row>
    <row r="12001" spans="1:10" x14ac:dyDescent="0.35">
      <c r="A12001" t="s">
        <v>263</v>
      </c>
      <c r="B12001">
        <v>39</v>
      </c>
      <c r="C12001" t="s">
        <v>323</v>
      </c>
      <c r="D12001" t="s">
        <v>221</v>
      </c>
      <c r="E12001" t="s">
        <v>222</v>
      </c>
      <c r="F12001">
        <v>6394.27</v>
      </c>
      <c r="G12001">
        <v>0.34702</v>
      </c>
      <c r="H12001">
        <v>0.34702</v>
      </c>
      <c r="I12001" t="s">
        <v>264</v>
      </c>
      <c r="J12001" s="10">
        <v>45494</v>
      </c>
    </row>
    <row r="12003" spans="1:10" x14ac:dyDescent="0.35">
      <c r="A12003" t="s">
        <v>263</v>
      </c>
      <c r="B12003">
        <v>40</v>
      </c>
      <c r="C12003" t="s">
        <v>323</v>
      </c>
      <c r="D12003" t="s">
        <v>224</v>
      </c>
      <c r="E12003" t="s">
        <v>222</v>
      </c>
      <c r="F12003">
        <v>4621.95</v>
      </c>
      <c r="G12003">
        <v>0.13655</v>
      </c>
      <c r="H12003">
        <v>0.13655</v>
      </c>
      <c r="I12003" t="s">
        <v>265</v>
      </c>
      <c r="J12003" s="10">
        <v>45647.341666666667</v>
      </c>
    </row>
    <row r="12005" spans="1:10" x14ac:dyDescent="0.35">
      <c r="A12005" t="s">
        <v>263</v>
      </c>
      <c r="B12005">
        <v>41</v>
      </c>
      <c r="C12005" t="s">
        <v>324</v>
      </c>
      <c r="D12005" t="s">
        <v>221</v>
      </c>
      <c r="E12005" t="s">
        <v>222</v>
      </c>
      <c r="F12005">
        <v>1661.22</v>
      </c>
      <c r="G12005" s="12">
        <v>9.0200000000000002E-2</v>
      </c>
      <c r="H12005" s="12">
        <v>9.0200000000000002E-2</v>
      </c>
      <c r="I12005" t="s">
        <v>264</v>
      </c>
      <c r="J12005" s="10">
        <v>45494</v>
      </c>
    </row>
    <row r="12007" spans="1:10" x14ac:dyDescent="0.35">
      <c r="A12007" t="s">
        <v>263</v>
      </c>
      <c r="B12007">
        <v>42</v>
      </c>
      <c r="C12007" t="s">
        <v>324</v>
      </c>
      <c r="D12007" t="s">
        <v>224</v>
      </c>
      <c r="E12007" t="s">
        <v>222</v>
      </c>
      <c r="F12007">
        <v>0</v>
      </c>
      <c r="G12007">
        <v>0</v>
      </c>
      <c r="H12007">
        <v>0</v>
      </c>
      <c r="J12007" s="11">
        <v>0</v>
      </c>
    </row>
    <row r="12009" spans="1:10" x14ac:dyDescent="0.35">
      <c r="A12009" t="s">
        <v>263</v>
      </c>
      <c r="B12009">
        <v>43</v>
      </c>
      <c r="C12009" t="s">
        <v>325</v>
      </c>
      <c r="D12009" t="s">
        <v>221</v>
      </c>
      <c r="E12009" t="s">
        <v>222</v>
      </c>
      <c r="F12009">
        <v>4472.4799999999996</v>
      </c>
      <c r="G12009">
        <v>0.24271999999999999</v>
      </c>
      <c r="H12009">
        <v>0.24271999999999999</v>
      </c>
      <c r="I12009" t="s">
        <v>264</v>
      </c>
      <c r="J12009" s="10">
        <v>45494</v>
      </c>
    </row>
    <row r="12011" spans="1:10" x14ac:dyDescent="0.35">
      <c r="A12011" t="s">
        <v>263</v>
      </c>
      <c r="B12011">
        <v>44</v>
      </c>
      <c r="C12011" t="s">
        <v>325</v>
      </c>
      <c r="D12011" t="s">
        <v>224</v>
      </c>
      <c r="E12011" t="s">
        <v>222</v>
      </c>
      <c r="F12011">
        <v>3253.79</v>
      </c>
      <c r="G12011" s="12">
        <v>9.6100000000000005E-2</v>
      </c>
      <c r="H12011" s="12">
        <v>9.6100000000000005E-2</v>
      </c>
      <c r="I12011" t="s">
        <v>265</v>
      </c>
      <c r="J12011" s="10">
        <v>45647.341666666667</v>
      </c>
    </row>
    <row r="12013" spans="1:10" x14ac:dyDescent="0.35">
      <c r="A12013" t="s">
        <v>263</v>
      </c>
      <c r="B12013">
        <v>45</v>
      </c>
      <c r="C12013" t="s">
        <v>326</v>
      </c>
      <c r="D12013" t="s">
        <v>221</v>
      </c>
      <c r="E12013" t="s">
        <v>222</v>
      </c>
      <c r="F12013">
        <v>2554.89</v>
      </c>
      <c r="G12013">
        <v>0.13865</v>
      </c>
      <c r="H12013">
        <v>0.13865</v>
      </c>
      <c r="I12013" t="s">
        <v>264</v>
      </c>
      <c r="J12013" s="10">
        <v>45494</v>
      </c>
    </row>
    <row r="12015" spans="1:10" x14ac:dyDescent="0.35">
      <c r="A12015" t="s">
        <v>263</v>
      </c>
      <c r="B12015">
        <v>46</v>
      </c>
      <c r="C12015" t="s">
        <v>326</v>
      </c>
      <c r="D12015" t="s">
        <v>224</v>
      </c>
      <c r="E12015" t="s">
        <v>222</v>
      </c>
      <c r="F12015">
        <v>1250.1300000000001</v>
      </c>
      <c r="G12015" s="12">
        <v>3.6900000000000002E-2</v>
      </c>
      <c r="H12015" s="12">
        <v>3.6900000000000002E-2</v>
      </c>
      <c r="I12015" t="s">
        <v>265</v>
      </c>
      <c r="J12015">
        <v>45648</v>
      </c>
    </row>
    <row r="12017" spans="1:10" x14ac:dyDescent="0.35">
      <c r="A12017" t="s">
        <v>263</v>
      </c>
      <c r="B12017">
        <v>47</v>
      </c>
      <c r="C12017" t="s">
        <v>327</v>
      </c>
      <c r="D12017" t="s">
        <v>221</v>
      </c>
      <c r="E12017" t="s">
        <v>222</v>
      </c>
      <c r="F12017">
        <v>9225.36</v>
      </c>
      <c r="G12017">
        <v>0.50065999999999999</v>
      </c>
      <c r="H12017">
        <v>0.50065999999999999</v>
      </c>
      <c r="I12017" t="s">
        <v>264</v>
      </c>
      <c r="J12017" s="10">
        <v>45494</v>
      </c>
    </row>
    <row r="12019" spans="1:10" x14ac:dyDescent="0.35">
      <c r="A12019" t="s">
        <v>263</v>
      </c>
      <c r="B12019">
        <v>48</v>
      </c>
      <c r="C12019" t="s">
        <v>327</v>
      </c>
      <c r="D12019" t="s">
        <v>224</v>
      </c>
      <c r="E12019" t="s">
        <v>222</v>
      </c>
      <c r="F12019">
        <v>4651.63</v>
      </c>
      <c r="G12019">
        <v>0.13743</v>
      </c>
      <c r="H12019">
        <v>0.13743</v>
      </c>
      <c r="I12019" t="s">
        <v>265</v>
      </c>
      <c r="J12019" s="10">
        <v>45647.341666666667</v>
      </c>
    </row>
    <row r="12021" spans="1:10" x14ac:dyDescent="0.35">
      <c r="A12021" t="s">
        <v>266</v>
      </c>
      <c r="B12021">
        <v>1</v>
      </c>
      <c r="C12021" t="s">
        <v>304</v>
      </c>
      <c r="D12021" t="s">
        <v>221</v>
      </c>
      <c r="E12021" t="s">
        <v>222</v>
      </c>
      <c r="F12021">
        <v>3231.07</v>
      </c>
      <c r="G12021">
        <v>0.18010999999999999</v>
      </c>
      <c r="H12021">
        <v>0.18010999999999999</v>
      </c>
      <c r="I12021" t="s">
        <v>267</v>
      </c>
      <c r="J12021" s="10">
        <v>45494</v>
      </c>
    </row>
    <row r="12023" spans="1:10" x14ac:dyDescent="0.35">
      <c r="A12023" t="s">
        <v>266</v>
      </c>
      <c r="B12023">
        <v>2</v>
      </c>
      <c r="C12023" t="s">
        <v>304</v>
      </c>
      <c r="D12023" t="s">
        <v>224</v>
      </c>
      <c r="E12023" t="s">
        <v>222</v>
      </c>
      <c r="F12023">
        <v>2112.65</v>
      </c>
      <c r="G12023" s="12">
        <v>5.9200000000000003E-2</v>
      </c>
      <c r="H12023" s="12">
        <v>5.9200000000000003E-2</v>
      </c>
      <c r="I12023" t="s">
        <v>268</v>
      </c>
      <c r="J12023" s="10">
        <v>45312.625</v>
      </c>
    </row>
    <row r="12025" spans="1:10" x14ac:dyDescent="0.35">
      <c r="A12025" t="s">
        <v>266</v>
      </c>
      <c r="B12025">
        <v>3</v>
      </c>
      <c r="C12025" t="s">
        <v>305</v>
      </c>
      <c r="D12025" t="s">
        <v>221</v>
      </c>
      <c r="E12025" t="s">
        <v>222</v>
      </c>
      <c r="F12025">
        <v>7725.48</v>
      </c>
      <c r="G12025">
        <v>0.43652000000000002</v>
      </c>
      <c r="H12025">
        <v>0.43652000000000002</v>
      </c>
      <c r="I12025" t="s">
        <v>267</v>
      </c>
      <c r="J12025" s="10">
        <v>45494</v>
      </c>
    </row>
    <row r="12027" spans="1:10" x14ac:dyDescent="0.35">
      <c r="A12027" t="s">
        <v>266</v>
      </c>
      <c r="B12027">
        <v>4</v>
      </c>
      <c r="C12027" t="s">
        <v>305</v>
      </c>
      <c r="D12027" t="s">
        <v>224</v>
      </c>
      <c r="E12027" t="s">
        <v>222</v>
      </c>
      <c r="F12027">
        <v>3985.59</v>
      </c>
      <c r="G12027">
        <v>0.11169</v>
      </c>
      <c r="H12027">
        <v>0.11169</v>
      </c>
      <c r="I12027" t="s">
        <v>268</v>
      </c>
      <c r="J12027" s="10">
        <v>45312.05</v>
      </c>
    </row>
    <row r="12029" spans="1:10" x14ac:dyDescent="0.35">
      <c r="A12029" t="s">
        <v>266</v>
      </c>
      <c r="B12029">
        <v>5</v>
      </c>
      <c r="C12029" t="s">
        <v>306</v>
      </c>
      <c r="D12029" t="s">
        <v>221</v>
      </c>
      <c r="E12029" t="s">
        <v>222</v>
      </c>
      <c r="F12029">
        <v>2294.73</v>
      </c>
      <c r="G12029">
        <v>0.13738</v>
      </c>
      <c r="H12029">
        <v>0.13738</v>
      </c>
      <c r="I12029" t="s">
        <v>267</v>
      </c>
      <c r="J12029" s="10">
        <v>45494</v>
      </c>
    </row>
    <row r="12031" spans="1:10" x14ac:dyDescent="0.35">
      <c r="A12031" t="s">
        <v>266</v>
      </c>
      <c r="B12031">
        <v>6</v>
      </c>
      <c r="C12031" t="s">
        <v>306</v>
      </c>
      <c r="D12031" t="s">
        <v>224</v>
      </c>
      <c r="E12031" t="s">
        <v>222</v>
      </c>
      <c r="F12031">
        <v>1249.24</v>
      </c>
      <c r="G12031" s="12">
        <v>3.5000000000000003E-2</v>
      </c>
      <c r="H12031" s="12">
        <v>3.5000000000000003E-2</v>
      </c>
      <c r="I12031" t="s">
        <v>268</v>
      </c>
      <c r="J12031" s="10">
        <v>45312.625</v>
      </c>
    </row>
    <row r="12033" spans="1:10" x14ac:dyDescent="0.35">
      <c r="A12033" t="s">
        <v>266</v>
      </c>
      <c r="B12033">
        <v>7</v>
      </c>
      <c r="C12033" t="s">
        <v>307</v>
      </c>
      <c r="D12033" t="s">
        <v>221</v>
      </c>
      <c r="E12033" t="s">
        <v>222</v>
      </c>
      <c r="F12033">
        <v>6237.95</v>
      </c>
      <c r="G12033">
        <v>0.36318</v>
      </c>
      <c r="H12033">
        <v>0.36318</v>
      </c>
      <c r="I12033" t="s">
        <v>267</v>
      </c>
      <c r="J12033" s="10">
        <v>45494</v>
      </c>
    </row>
    <row r="12035" spans="1:10" x14ac:dyDescent="0.35">
      <c r="A12035" t="s">
        <v>266</v>
      </c>
      <c r="B12035">
        <v>8</v>
      </c>
      <c r="C12035" t="s">
        <v>307</v>
      </c>
      <c r="D12035" t="s">
        <v>224</v>
      </c>
      <c r="E12035" t="s">
        <v>222</v>
      </c>
      <c r="F12035">
        <v>2899.51</v>
      </c>
      <c r="G12035" s="12">
        <v>8.1299999999999997E-2</v>
      </c>
      <c r="H12035" s="12">
        <v>8.1299999999999997E-2</v>
      </c>
      <c r="I12035" t="s">
        <v>268</v>
      </c>
      <c r="J12035" s="10">
        <v>45312.05</v>
      </c>
    </row>
    <row r="12037" spans="1:10" x14ac:dyDescent="0.35">
      <c r="A12037" t="s">
        <v>266</v>
      </c>
      <c r="B12037">
        <v>9</v>
      </c>
      <c r="C12037" t="s">
        <v>308</v>
      </c>
      <c r="D12037" t="s">
        <v>221</v>
      </c>
      <c r="E12037" t="s">
        <v>222</v>
      </c>
      <c r="F12037">
        <v>3315.63</v>
      </c>
      <c r="G12037">
        <v>0.18912000000000001</v>
      </c>
      <c r="H12037">
        <v>0.18912000000000001</v>
      </c>
      <c r="I12037" t="s">
        <v>267</v>
      </c>
      <c r="J12037" s="10">
        <v>45494</v>
      </c>
    </row>
    <row r="12039" spans="1:10" x14ac:dyDescent="0.35">
      <c r="A12039" t="s">
        <v>266</v>
      </c>
      <c r="B12039">
        <v>10</v>
      </c>
      <c r="C12039" t="s">
        <v>308</v>
      </c>
      <c r="D12039" t="s">
        <v>224</v>
      </c>
      <c r="E12039" t="s">
        <v>222</v>
      </c>
      <c r="F12039">
        <v>2155.46</v>
      </c>
      <c r="G12039" s="12">
        <v>6.0400000000000002E-2</v>
      </c>
      <c r="H12039" s="12">
        <v>6.0400000000000002E-2</v>
      </c>
      <c r="I12039" t="s">
        <v>268</v>
      </c>
      <c r="J12039" s="10">
        <v>45312.625</v>
      </c>
    </row>
    <row r="12041" spans="1:10" x14ac:dyDescent="0.35">
      <c r="A12041" t="s">
        <v>266</v>
      </c>
      <c r="B12041">
        <v>11</v>
      </c>
      <c r="C12041" t="s">
        <v>309</v>
      </c>
      <c r="D12041" t="s">
        <v>221</v>
      </c>
      <c r="E12041" t="s">
        <v>222</v>
      </c>
      <c r="F12041">
        <v>7793.71</v>
      </c>
      <c r="G12041">
        <v>0.44418999999999997</v>
      </c>
      <c r="H12041">
        <v>0.44418999999999997</v>
      </c>
      <c r="I12041" t="s">
        <v>267</v>
      </c>
      <c r="J12041" s="10">
        <v>45494</v>
      </c>
    </row>
    <row r="12043" spans="1:10" x14ac:dyDescent="0.35">
      <c r="A12043" t="s">
        <v>266</v>
      </c>
      <c r="B12043">
        <v>12</v>
      </c>
      <c r="C12043" t="s">
        <v>309</v>
      </c>
      <c r="D12043" t="s">
        <v>224</v>
      </c>
      <c r="E12043" t="s">
        <v>222</v>
      </c>
      <c r="F12043">
        <v>3970.98</v>
      </c>
      <c r="G12043">
        <v>0.11128</v>
      </c>
      <c r="H12043">
        <v>0.11128</v>
      </c>
      <c r="I12043" t="s">
        <v>268</v>
      </c>
      <c r="J12043" s="10">
        <v>45312.05</v>
      </c>
    </row>
    <row r="12045" spans="1:10" x14ac:dyDescent="0.35">
      <c r="A12045" t="s">
        <v>266</v>
      </c>
      <c r="B12045">
        <v>13</v>
      </c>
      <c r="C12045" t="s">
        <v>310</v>
      </c>
      <c r="D12045" t="s">
        <v>221</v>
      </c>
      <c r="E12045" t="s">
        <v>222</v>
      </c>
      <c r="F12045">
        <v>3227.41</v>
      </c>
      <c r="G12045">
        <v>0.1799</v>
      </c>
      <c r="H12045">
        <v>0.1799</v>
      </c>
      <c r="I12045" t="s">
        <v>267</v>
      </c>
      <c r="J12045" s="10">
        <v>45494</v>
      </c>
    </row>
    <row r="12047" spans="1:10" x14ac:dyDescent="0.35">
      <c r="A12047" t="s">
        <v>266</v>
      </c>
      <c r="B12047">
        <v>14</v>
      </c>
      <c r="C12047" t="s">
        <v>310</v>
      </c>
      <c r="D12047" t="s">
        <v>224</v>
      </c>
      <c r="E12047" t="s">
        <v>222</v>
      </c>
      <c r="F12047">
        <v>2108.09</v>
      </c>
      <c r="G12047" s="12">
        <v>5.91E-2</v>
      </c>
      <c r="H12047" s="12">
        <v>5.91E-2</v>
      </c>
      <c r="I12047" t="s">
        <v>268</v>
      </c>
      <c r="J12047" s="10">
        <v>45312.625</v>
      </c>
    </row>
    <row r="12049" spans="1:10" x14ac:dyDescent="0.35">
      <c r="A12049" t="s">
        <v>266</v>
      </c>
      <c r="B12049">
        <v>15</v>
      </c>
      <c r="C12049" t="s">
        <v>311</v>
      </c>
      <c r="D12049" t="s">
        <v>221</v>
      </c>
      <c r="E12049" t="s">
        <v>222</v>
      </c>
      <c r="F12049">
        <v>11297.85</v>
      </c>
      <c r="G12049">
        <v>0.67930000000000001</v>
      </c>
      <c r="H12049">
        <v>0.67930000000000001</v>
      </c>
      <c r="I12049" t="s">
        <v>267</v>
      </c>
      <c r="J12049" s="10">
        <v>45494</v>
      </c>
    </row>
    <row r="12051" spans="1:10" x14ac:dyDescent="0.35">
      <c r="A12051" t="s">
        <v>266</v>
      </c>
      <c r="B12051">
        <v>16</v>
      </c>
      <c r="C12051" t="s">
        <v>311</v>
      </c>
      <c r="D12051" t="s">
        <v>224</v>
      </c>
      <c r="E12051" t="s">
        <v>222</v>
      </c>
      <c r="F12051">
        <v>3987.23</v>
      </c>
      <c r="G12051">
        <v>0.11174000000000001</v>
      </c>
      <c r="H12051">
        <v>0.11174000000000001</v>
      </c>
      <c r="I12051" t="s">
        <v>268</v>
      </c>
      <c r="J12051" s="10">
        <v>45312.05</v>
      </c>
    </row>
    <row r="12053" spans="1:10" x14ac:dyDescent="0.35">
      <c r="A12053" t="s">
        <v>266</v>
      </c>
      <c r="B12053">
        <v>17</v>
      </c>
      <c r="C12053" t="s">
        <v>312</v>
      </c>
      <c r="D12053" t="s">
        <v>221</v>
      </c>
      <c r="E12053" t="s">
        <v>222</v>
      </c>
      <c r="F12053">
        <v>2291.52</v>
      </c>
      <c r="G12053">
        <v>0.13719000000000001</v>
      </c>
      <c r="H12053">
        <v>0.13719000000000001</v>
      </c>
      <c r="I12053" t="s">
        <v>267</v>
      </c>
      <c r="J12053" s="10">
        <v>45494</v>
      </c>
    </row>
    <row r="12055" spans="1:10" x14ac:dyDescent="0.35">
      <c r="A12055" t="s">
        <v>266</v>
      </c>
      <c r="B12055">
        <v>18</v>
      </c>
      <c r="C12055" t="s">
        <v>312</v>
      </c>
      <c r="D12055" t="s">
        <v>224</v>
      </c>
      <c r="E12055" t="s">
        <v>222</v>
      </c>
      <c r="F12055">
        <v>1244.77</v>
      </c>
      <c r="G12055" s="12">
        <v>3.49E-2</v>
      </c>
      <c r="H12055" s="12">
        <v>3.49E-2</v>
      </c>
      <c r="I12055" t="s">
        <v>268</v>
      </c>
      <c r="J12055" s="10">
        <v>45312.625</v>
      </c>
    </row>
    <row r="12057" spans="1:10" x14ac:dyDescent="0.35">
      <c r="A12057" t="s">
        <v>266</v>
      </c>
      <c r="B12057">
        <v>19</v>
      </c>
      <c r="C12057" t="s">
        <v>313</v>
      </c>
      <c r="D12057" t="s">
        <v>221</v>
      </c>
      <c r="E12057" t="s">
        <v>222</v>
      </c>
      <c r="F12057">
        <v>10045.94</v>
      </c>
      <c r="G12057">
        <v>0.60553000000000001</v>
      </c>
      <c r="H12057">
        <v>0.60553000000000001</v>
      </c>
      <c r="I12057" t="s">
        <v>267</v>
      </c>
      <c r="J12057" s="10">
        <v>45494</v>
      </c>
    </row>
    <row r="12059" spans="1:10" x14ac:dyDescent="0.35">
      <c r="A12059" t="s">
        <v>266</v>
      </c>
      <c r="B12059">
        <v>20</v>
      </c>
      <c r="C12059" t="s">
        <v>313</v>
      </c>
      <c r="D12059" t="s">
        <v>224</v>
      </c>
      <c r="E12059" t="s">
        <v>222</v>
      </c>
      <c r="F12059">
        <v>2901.01</v>
      </c>
      <c r="G12059" s="12">
        <v>8.1299999999999997E-2</v>
      </c>
      <c r="H12059" s="12">
        <v>8.1299999999999997E-2</v>
      </c>
      <c r="I12059" t="s">
        <v>268</v>
      </c>
      <c r="J12059" s="10">
        <v>45312.05</v>
      </c>
    </row>
    <row r="12061" spans="1:10" x14ac:dyDescent="0.35">
      <c r="A12061" t="s">
        <v>266</v>
      </c>
      <c r="B12061">
        <v>21</v>
      </c>
      <c r="C12061" t="s">
        <v>314</v>
      </c>
      <c r="D12061" t="s">
        <v>221</v>
      </c>
      <c r="E12061" t="s">
        <v>222</v>
      </c>
      <c r="F12061">
        <v>3311.78</v>
      </c>
      <c r="G12061">
        <v>0.18890000000000001</v>
      </c>
      <c r="H12061">
        <v>0.18890000000000001</v>
      </c>
      <c r="I12061" t="s">
        <v>267</v>
      </c>
      <c r="J12061" s="10">
        <v>45494</v>
      </c>
    </row>
    <row r="12063" spans="1:10" x14ac:dyDescent="0.35">
      <c r="A12063" t="s">
        <v>266</v>
      </c>
      <c r="B12063">
        <v>22</v>
      </c>
      <c r="C12063" t="s">
        <v>314</v>
      </c>
      <c r="D12063" t="s">
        <v>224</v>
      </c>
      <c r="E12063" t="s">
        <v>222</v>
      </c>
      <c r="F12063">
        <v>2150.9</v>
      </c>
      <c r="G12063" s="12">
        <v>6.0299999999999999E-2</v>
      </c>
      <c r="H12063" s="12">
        <v>6.0299999999999999E-2</v>
      </c>
      <c r="I12063" t="s">
        <v>268</v>
      </c>
      <c r="J12063" s="10">
        <v>45312.625</v>
      </c>
    </row>
    <row r="12065" spans="1:10" x14ac:dyDescent="0.35">
      <c r="A12065" t="s">
        <v>266</v>
      </c>
      <c r="B12065">
        <v>23</v>
      </c>
      <c r="C12065" t="s">
        <v>315</v>
      </c>
      <c r="D12065" t="s">
        <v>221</v>
      </c>
      <c r="E12065" t="s">
        <v>222</v>
      </c>
      <c r="F12065">
        <v>11412.33</v>
      </c>
      <c r="G12065">
        <v>0.69066000000000005</v>
      </c>
      <c r="H12065">
        <v>0.69066000000000005</v>
      </c>
      <c r="I12065" t="s">
        <v>267</v>
      </c>
      <c r="J12065" s="10">
        <v>45494</v>
      </c>
    </row>
    <row r="12067" spans="1:10" x14ac:dyDescent="0.35">
      <c r="A12067" t="s">
        <v>266</v>
      </c>
      <c r="B12067">
        <v>24</v>
      </c>
      <c r="C12067" t="s">
        <v>315</v>
      </c>
      <c r="D12067" t="s">
        <v>224</v>
      </c>
      <c r="E12067" t="s">
        <v>222</v>
      </c>
      <c r="F12067">
        <v>3970.47</v>
      </c>
      <c r="G12067">
        <v>0.11126999999999999</v>
      </c>
      <c r="H12067">
        <v>0.11126999999999999</v>
      </c>
      <c r="I12067" t="s">
        <v>268</v>
      </c>
      <c r="J12067" s="10">
        <v>45312.05</v>
      </c>
    </row>
    <row r="12069" spans="1:10" x14ac:dyDescent="0.35">
      <c r="A12069" t="s">
        <v>266</v>
      </c>
      <c r="B12069">
        <v>25</v>
      </c>
      <c r="C12069" t="s">
        <v>316</v>
      </c>
      <c r="D12069" t="s">
        <v>221</v>
      </c>
      <c r="E12069" t="s">
        <v>222</v>
      </c>
      <c r="F12069">
        <v>3225.6</v>
      </c>
      <c r="G12069">
        <v>0.17981</v>
      </c>
      <c r="H12069">
        <v>0.17981</v>
      </c>
      <c r="I12069" t="s">
        <v>267</v>
      </c>
      <c r="J12069" s="10">
        <v>45494</v>
      </c>
    </row>
    <row r="12071" spans="1:10" x14ac:dyDescent="0.35">
      <c r="A12071" t="s">
        <v>266</v>
      </c>
      <c r="B12071">
        <v>26</v>
      </c>
      <c r="C12071" t="s">
        <v>316</v>
      </c>
      <c r="D12071" t="s">
        <v>224</v>
      </c>
      <c r="E12071" t="s">
        <v>222</v>
      </c>
      <c r="F12071">
        <v>2108.08</v>
      </c>
      <c r="G12071" s="12">
        <v>5.91E-2</v>
      </c>
      <c r="H12071" s="12">
        <v>5.91E-2</v>
      </c>
      <c r="I12071" t="s">
        <v>268</v>
      </c>
      <c r="J12071" s="10">
        <v>45312.625</v>
      </c>
    </row>
    <row r="12073" spans="1:10" x14ac:dyDescent="0.35">
      <c r="A12073" t="s">
        <v>266</v>
      </c>
      <c r="B12073">
        <v>27</v>
      </c>
      <c r="C12073" t="s">
        <v>317</v>
      </c>
      <c r="D12073" t="s">
        <v>221</v>
      </c>
      <c r="E12073" t="s">
        <v>222</v>
      </c>
      <c r="F12073">
        <v>11086.8</v>
      </c>
      <c r="G12073">
        <v>0.66388999999999998</v>
      </c>
      <c r="H12073">
        <v>0.66388999999999998</v>
      </c>
      <c r="I12073" t="s">
        <v>267</v>
      </c>
      <c r="J12073" s="10">
        <v>45494</v>
      </c>
    </row>
    <row r="12075" spans="1:10" x14ac:dyDescent="0.35">
      <c r="A12075" t="s">
        <v>266</v>
      </c>
      <c r="B12075">
        <v>28</v>
      </c>
      <c r="C12075" t="s">
        <v>317</v>
      </c>
      <c r="D12075" t="s">
        <v>224</v>
      </c>
      <c r="E12075" t="s">
        <v>222</v>
      </c>
      <c r="F12075">
        <v>3987.19</v>
      </c>
      <c r="G12075">
        <v>0.11173</v>
      </c>
      <c r="H12075">
        <v>0.11173</v>
      </c>
      <c r="I12075" t="s">
        <v>268</v>
      </c>
      <c r="J12075" s="10">
        <v>45312.05</v>
      </c>
    </row>
    <row r="12077" spans="1:10" x14ac:dyDescent="0.35">
      <c r="A12077" t="s">
        <v>266</v>
      </c>
      <c r="B12077">
        <v>29</v>
      </c>
      <c r="C12077" t="s">
        <v>318</v>
      </c>
      <c r="D12077" t="s">
        <v>221</v>
      </c>
      <c r="E12077" t="s">
        <v>222</v>
      </c>
      <c r="F12077">
        <v>2291.2800000000002</v>
      </c>
      <c r="G12077">
        <v>0.13716999999999999</v>
      </c>
      <c r="H12077">
        <v>0.13716999999999999</v>
      </c>
      <c r="I12077" t="s">
        <v>267</v>
      </c>
      <c r="J12077" s="10">
        <v>45494</v>
      </c>
    </row>
    <row r="12079" spans="1:10" x14ac:dyDescent="0.35">
      <c r="A12079" t="s">
        <v>266</v>
      </c>
      <c r="B12079">
        <v>30</v>
      </c>
      <c r="C12079" t="s">
        <v>318</v>
      </c>
      <c r="D12079" t="s">
        <v>224</v>
      </c>
      <c r="E12079" t="s">
        <v>222</v>
      </c>
      <c r="F12079">
        <v>1244.77</v>
      </c>
      <c r="G12079" s="12">
        <v>3.49E-2</v>
      </c>
      <c r="H12079" s="12">
        <v>3.49E-2</v>
      </c>
      <c r="I12079" t="s">
        <v>268</v>
      </c>
      <c r="J12079" s="10">
        <v>45312.625</v>
      </c>
    </row>
    <row r="12081" spans="1:10" x14ac:dyDescent="0.35">
      <c r="A12081" t="s">
        <v>266</v>
      </c>
      <c r="B12081">
        <v>31</v>
      </c>
      <c r="C12081" t="s">
        <v>319</v>
      </c>
      <c r="D12081" t="s">
        <v>221</v>
      </c>
      <c r="E12081" t="s">
        <v>222</v>
      </c>
      <c r="F12081">
        <v>6190.58</v>
      </c>
      <c r="G12081">
        <v>0.36282999999999999</v>
      </c>
      <c r="H12081">
        <v>0.36282999999999999</v>
      </c>
      <c r="I12081" t="s">
        <v>267</v>
      </c>
      <c r="J12081" s="10">
        <v>45494</v>
      </c>
    </row>
    <row r="12083" spans="1:10" x14ac:dyDescent="0.35">
      <c r="A12083" t="s">
        <v>266</v>
      </c>
      <c r="B12083">
        <v>32</v>
      </c>
      <c r="C12083" t="s">
        <v>319</v>
      </c>
      <c r="D12083" t="s">
        <v>224</v>
      </c>
      <c r="E12083" t="s">
        <v>222</v>
      </c>
      <c r="F12083">
        <v>2901.05</v>
      </c>
      <c r="G12083" s="12">
        <v>8.1299999999999997E-2</v>
      </c>
      <c r="H12083" s="12">
        <v>8.1299999999999997E-2</v>
      </c>
      <c r="I12083" t="s">
        <v>268</v>
      </c>
      <c r="J12083" s="10">
        <v>45312.05</v>
      </c>
    </row>
    <row r="12085" spans="1:10" x14ac:dyDescent="0.35">
      <c r="A12085" t="s">
        <v>266</v>
      </c>
      <c r="B12085">
        <v>33</v>
      </c>
      <c r="C12085" t="s">
        <v>320</v>
      </c>
      <c r="D12085" t="s">
        <v>221</v>
      </c>
      <c r="E12085" t="s">
        <v>222</v>
      </c>
      <c r="F12085">
        <v>3315.32</v>
      </c>
      <c r="G12085">
        <v>0.18909000000000001</v>
      </c>
      <c r="H12085">
        <v>0.18909000000000001</v>
      </c>
      <c r="I12085" t="s">
        <v>267</v>
      </c>
      <c r="J12085" s="10">
        <v>45494</v>
      </c>
    </row>
    <row r="12087" spans="1:10" x14ac:dyDescent="0.35">
      <c r="A12087" t="s">
        <v>266</v>
      </c>
      <c r="B12087">
        <v>34</v>
      </c>
      <c r="C12087" t="s">
        <v>320</v>
      </c>
      <c r="D12087" t="s">
        <v>224</v>
      </c>
      <c r="E12087" t="s">
        <v>222</v>
      </c>
      <c r="F12087">
        <v>2154.9</v>
      </c>
      <c r="G12087" s="12">
        <v>6.0400000000000002E-2</v>
      </c>
      <c r="H12087" s="12">
        <v>6.0400000000000002E-2</v>
      </c>
      <c r="I12087" t="s">
        <v>268</v>
      </c>
      <c r="J12087" s="10">
        <v>45312.625</v>
      </c>
    </row>
    <row r="12089" spans="1:10" x14ac:dyDescent="0.35">
      <c r="A12089" t="s">
        <v>266</v>
      </c>
      <c r="B12089">
        <v>35</v>
      </c>
      <c r="C12089" t="s">
        <v>321</v>
      </c>
      <c r="D12089" t="s">
        <v>221</v>
      </c>
      <c r="E12089" t="s">
        <v>222</v>
      </c>
      <c r="F12089">
        <v>7936.76</v>
      </c>
      <c r="G12089">
        <v>0.47467999999999999</v>
      </c>
      <c r="H12089">
        <v>0.47467999999999999</v>
      </c>
      <c r="I12089" t="s">
        <v>267</v>
      </c>
      <c r="J12089" s="10">
        <v>45494</v>
      </c>
    </row>
    <row r="12091" spans="1:10" x14ac:dyDescent="0.35">
      <c r="A12091" t="s">
        <v>266</v>
      </c>
      <c r="B12091">
        <v>36</v>
      </c>
      <c r="C12091" t="s">
        <v>321</v>
      </c>
      <c r="D12091" t="s">
        <v>224</v>
      </c>
      <c r="E12091" t="s">
        <v>222</v>
      </c>
      <c r="F12091">
        <v>3969.12</v>
      </c>
      <c r="G12091">
        <v>0.11123</v>
      </c>
      <c r="H12091">
        <v>0.11123</v>
      </c>
      <c r="I12091" t="s">
        <v>268</v>
      </c>
      <c r="J12091" s="10">
        <v>45312.05</v>
      </c>
    </row>
    <row r="12093" spans="1:10" x14ac:dyDescent="0.35">
      <c r="A12093" t="s">
        <v>266</v>
      </c>
      <c r="B12093">
        <v>37</v>
      </c>
      <c r="C12093" t="s">
        <v>322</v>
      </c>
      <c r="D12093" t="s">
        <v>221</v>
      </c>
      <c r="E12093" t="s">
        <v>222</v>
      </c>
      <c r="F12093">
        <v>3315.67</v>
      </c>
      <c r="G12093">
        <v>0.18911</v>
      </c>
      <c r="H12093">
        <v>0.18911</v>
      </c>
      <c r="I12093" t="s">
        <v>267</v>
      </c>
      <c r="J12093" s="10">
        <v>45494</v>
      </c>
    </row>
    <row r="12095" spans="1:10" x14ac:dyDescent="0.35">
      <c r="A12095" t="s">
        <v>266</v>
      </c>
      <c r="B12095">
        <v>38</v>
      </c>
      <c r="C12095" t="s">
        <v>322</v>
      </c>
      <c r="D12095" t="s">
        <v>224</v>
      </c>
      <c r="E12095" t="s">
        <v>222</v>
      </c>
      <c r="F12095">
        <v>2154.92</v>
      </c>
      <c r="G12095" s="12">
        <v>6.0400000000000002E-2</v>
      </c>
      <c r="H12095" s="12">
        <v>6.0400000000000002E-2</v>
      </c>
      <c r="I12095" t="s">
        <v>268</v>
      </c>
      <c r="J12095" s="10">
        <v>45312.625</v>
      </c>
    </row>
    <row r="12097" spans="1:10" x14ac:dyDescent="0.35">
      <c r="A12097" t="s">
        <v>266</v>
      </c>
      <c r="B12097">
        <v>39</v>
      </c>
      <c r="C12097" t="s">
        <v>323</v>
      </c>
      <c r="D12097" t="s">
        <v>221</v>
      </c>
      <c r="E12097" t="s">
        <v>222</v>
      </c>
      <c r="F12097">
        <v>8121.34</v>
      </c>
      <c r="G12097">
        <v>0.49396000000000001</v>
      </c>
      <c r="H12097">
        <v>0.49396000000000001</v>
      </c>
      <c r="I12097" t="s">
        <v>267</v>
      </c>
      <c r="J12097" s="10">
        <v>45494</v>
      </c>
    </row>
    <row r="12099" spans="1:10" x14ac:dyDescent="0.35">
      <c r="A12099" t="s">
        <v>266</v>
      </c>
      <c r="B12099">
        <v>40</v>
      </c>
      <c r="C12099" t="s">
        <v>323</v>
      </c>
      <c r="D12099" t="s">
        <v>224</v>
      </c>
      <c r="E12099" t="s">
        <v>222</v>
      </c>
      <c r="F12099">
        <v>3970.87</v>
      </c>
      <c r="G12099">
        <v>0.11128</v>
      </c>
      <c r="H12099">
        <v>0.11128</v>
      </c>
      <c r="I12099" t="s">
        <v>268</v>
      </c>
      <c r="J12099" s="10">
        <v>45312.05</v>
      </c>
    </row>
    <row r="12101" spans="1:10" x14ac:dyDescent="0.35">
      <c r="A12101" t="s">
        <v>266</v>
      </c>
      <c r="B12101">
        <v>41</v>
      </c>
      <c r="C12101" t="s">
        <v>324</v>
      </c>
      <c r="D12101" t="s">
        <v>221</v>
      </c>
      <c r="E12101" t="s">
        <v>222</v>
      </c>
      <c r="F12101">
        <v>2291.5700000000002</v>
      </c>
      <c r="G12101">
        <v>0.13719000000000001</v>
      </c>
      <c r="H12101">
        <v>0.13719000000000001</v>
      </c>
      <c r="I12101" t="s">
        <v>267</v>
      </c>
      <c r="J12101" s="10">
        <v>45494</v>
      </c>
    </row>
    <row r="12103" spans="1:10" x14ac:dyDescent="0.35">
      <c r="A12103" t="s">
        <v>266</v>
      </c>
      <c r="B12103">
        <v>42</v>
      </c>
      <c r="C12103" t="s">
        <v>324</v>
      </c>
      <c r="D12103" t="s">
        <v>224</v>
      </c>
      <c r="E12103" t="s">
        <v>222</v>
      </c>
      <c r="F12103">
        <v>1244.77</v>
      </c>
      <c r="G12103" s="12">
        <v>3.49E-2</v>
      </c>
      <c r="H12103" s="12">
        <v>3.49E-2</v>
      </c>
      <c r="I12103" t="s">
        <v>268</v>
      </c>
      <c r="J12103" s="10">
        <v>45312.625</v>
      </c>
    </row>
    <row r="12105" spans="1:10" x14ac:dyDescent="0.35">
      <c r="A12105" t="s">
        <v>266</v>
      </c>
      <c r="B12105">
        <v>43</v>
      </c>
      <c r="C12105" t="s">
        <v>325</v>
      </c>
      <c r="D12105" t="s">
        <v>221</v>
      </c>
      <c r="E12105" t="s">
        <v>222</v>
      </c>
      <c r="F12105">
        <v>6243.57</v>
      </c>
      <c r="G12105">
        <v>0.37944</v>
      </c>
      <c r="H12105">
        <v>0.37944</v>
      </c>
      <c r="I12105" t="s">
        <v>267</v>
      </c>
      <c r="J12105" s="10">
        <v>45494</v>
      </c>
    </row>
    <row r="12107" spans="1:10" x14ac:dyDescent="0.35">
      <c r="A12107" t="s">
        <v>266</v>
      </c>
      <c r="B12107">
        <v>44</v>
      </c>
      <c r="C12107" t="s">
        <v>325</v>
      </c>
      <c r="D12107" t="s">
        <v>224</v>
      </c>
      <c r="E12107" t="s">
        <v>222</v>
      </c>
      <c r="F12107">
        <v>2901.08</v>
      </c>
      <c r="G12107" s="12">
        <v>8.1299999999999997E-2</v>
      </c>
      <c r="H12107" s="12">
        <v>8.1299999999999997E-2</v>
      </c>
      <c r="I12107" t="s">
        <v>268</v>
      </c>
      <c r="J12107" s="10">
        <v>45312.05</v>
      </c>
    </row>
    <row r="12109" spans="1:10" x14ac:dyDescent="0.35">
      <c r="A12109" t="s">
        <v>266</v>
      </c>
      <c r="B12109">
        <v>45</v>
      </c>
      <c r="C12109" t="s">
        <v>326</v>
      </c>
      <c r="D12109" t="s">
        <v>221</v>
      </c>
      <c r="E12109" t="s">
        <v>222</v>
      </c>
      <c r="F12109">
        <v>3225.81</v>
      </c>
      <c r="G12109">
        <v>0.17982000000000001</v>
      </c>
      <c r="H12109">
        <v>0.17982000000000001</v>
      </c>
      <c r="I12109" t="s">
        <v>267</v>
      </c>
      <c r="J12109" s="10">
        <v>45494</v>
      </c>
    </row>
    <row r="12111" spans="1:10" x14ac:dyDescent="0.35">
      <c r="A12111" t="s">
        <v>266</v>
      </c>
      <c r="B12111">
        <v>46</v>
      </c>
      <c r="C12111" t="s">
        <v>326</v>
      </c>
      <c r="D12111" t="s">
        <v>224</v>
      </c>
      <c r="E12111" t="s">
        <v>222</v>
      </c>
      <c r="F12111">
        <v>2108.08</v>
      </c>
      <c r="G12111" s="12">
        <v>5.91E-2</v>
      </c>
      <c r="H12111" s="12">
        <v>5.91E-2</v>
      </c>
      <c r="I12111" t="s">
        <v>268</v>
      </c>
      <c r="J12111" s="10">
        <v>45312.625</v>
      </c>
    </row>
    <row r="12113" spans="1:10" x14ac:dyDescent="0.35">
      <c r="A12113" t="s">
        <v>266</v>
      </c>
      <c r="B12113">
        <v>47</v>
      </c>
      <c r="C12113" t="s">
        <v>327</v>
      </c>
      <c r="D12113" t="s">
        <v>221</v>
      </c>
      <c r="E12113" t="s">
        <v>222</v>
      </c>
      <c r="F12113">
        <v>11245.78</v>
      </c>
      <c r="G12113">
        <v>0.68125000000000002</v>
      </c>
      <c r="H12113">
        <v>0.68125000000000002</v>
      </c>
      <c r="I12113" t="s">
        <v>267</v>
      </c>
      <c r="J12113" s="10">
        <v>45494</v>
      </c>
    </row>
    <row r="12115" spans="1:10" x14ac:dyDescent="0.35">
      <c r="A12115" t="s">
        <v>266</v>
      </c>
      <c r="B12115">
        <v>48</v>
      </c>
      <c r="C12115" t="s">
        <v>327</v>
      </c>
      <c r="D12115" t="s">
        <v>224</v>
      </c>
      <c r="E12115" t="s">
        <v>222</v>
      </c>
      <c r="F12115">
        <v>3987.24</v>
      </c>
      <c r="G12115">
        <v>0.11174000000000001</v>
      </c>
      <c r="H12115">
        <v>0.11174000000000001</v>
      </c>
      <c r="I12115" t="s">
        <v>268</v>
      </c>
      <c r="J12115" s="10">
        <v>45312.05</v>
      </c>
    </row>
    <row r="12117" spans="1:10" x14ac:dyDescent="0.35">
      <c r="A12117" t="s">
        <v>269</v>
      </c>
      <c r="B12117">
        <v>1</v>
      </c>
      <c r="C12117" t="s">
        <v>304</v>
      </c>
      <c r="D12117" t="s">
        <v>221</v>
      </c>
      <c r="E12117" t="s">
        <v>222</v>
      </c>
      <c r="F12117">
        <v>1814.63</v>
      </c>
      <c r="G12117">
        <v>0.11967</v>
      </c>
      <c r="H12117">
        <v>0.11967</v>
      </c>
      <c r="I12117" t="s">
        <v>270</v>
      </c>
      <c r="J12117" s="10">
        <v>45494</v>
      </c>
    </row>
    <row r="12119" spans="1:10" x14ac:dyDescent="0.35">
      <c r="A12119" t="s">
        <v>269</v>
      </c>
      <c r="B12119">
        <v>2</v>
      </c>
      <c r="C12119" t="s">
        <v>304</v>
      </c>
      <c r="D12119" t="s">
        <v>224</v>
      </c>
      <c r="E12119" t="s">
        <v>222</v>
      </c>
      <c r="F12119">
        <v>3072.15</v>
      </c>
      <c r="G12119" s="12">
        <v>9.01E-2</v>
      </c>
      <c r="H12119" s="12">
        <v>9.01E-2</v>
      </c>
      <c r="I12119" t="s">
        <v>271</v>
      </c>
      <c r="J12119">
        <v>45313</v>
      </c>
    </row>
    <row r="12121" spans="1:10" x14ac:dyDescent="0.35">
      <c r="A12121" t="s">
        <v>269</v>
      </c>
      <c r="B12121">
        <v>3</v>
      </c>
      <c r="C12121" t="s">
        <v>305</v>
      </c>
      <c r="D12121" t="s">
        <v>221</v>
      </c>
      <c r="E12121" t="s">
        <v>222</v>
      </c>
      <c r="F12121">
        <v>5812.15</v>
      </c>
      <c r="G12121">
        <v>0.38796999999999998</v>
      </c>
      <c r="H12121">
        <v>0.38796999999999998</v>
      </c>
      <c r="I12121" t="s">
        <v>270</v>
      </c>
      <c r="J12121" s="10">
        <v>45494</v>
      </c>
    </row>
    <row r="12123" spans="1:10" x14ac:dyDescent="0.35">
      <c r="A12123" t="s">
        <v>269</v>
      </c>
      <c r="B12123">
        <v>4</v>
      </c>
      <c r="C12123" t="s">
        <v>305</v>
      </c>
      <c r="D12123" t="s">
        <v>224</v>
      </c>
      <c r="E12123" t="s">
        <v>222</v>
      </c>
      <c r="F12123">
        <v>5533.51</v>
      </c>
      <c r="G12123">
        <v>0.16236</v>
      </c>
      <c r="H12123">
        <v>0.16236</v>
      </c>
      <c r="I12123" t="s">
        <v>271</v>
      </c>
      <c r="J12123" s="10">
        <v>45312.625</v>
      </c>
    </row>
    <row r="12125" spans="1:10" x14ac:dyDescent="0.35">
      <c r="A12125" t="s">
        <v>269</v>
      </c>
      <c r="B12125">
        <v>5</v>
      </c>
      <c r="C12125" t="s">
        <v>306</v>
      </c>
      <c r="D12125" t="s">
        <v>221</v>
      </c>
      <c r="E12125" t="s">
        <v>222</v>
      </c>
      <c r="F12125">
        <v>1290.73</v>
      </c>
      <c r="G12125" s="12">
        <v>8.77E-2</v>
      </c>
      <c r="H12125" s="12">
        <v>8.77E-2</v>
      </c>
      <c r="I12125" t="s">
        <v>270</v>
      </c>
      <c r="J12125" s="10">
        <v>45494</v>
      </c>
    </row>
    <row r="12127" spans="1:10" x14ac:dyDescent="0.35">
      <c r="A12127" t="s">
        <v>269</v>
      </c>
      <c r="B12127">
        <v>6</v>
      </c>
      <c r="C12127" t="s">
        <v>306</v>
      </c>
      <c r="D12127" t="s">
        <v>224</v>
      </c>
      <c r="E12127" t="s">
        <v>222</v>
      </c>
      <c r="F12127">
        <v>1686.04</v>
      </c>
      <c r="G12127" s="12">
        <v>4.9500000000000002E-2</v>
      </c>
      <c r="H12127" s="12">
        <v>4.9500000000000002E-2</v>
      </c>
      <c r="I12127" t="s">
        <v>271</v>
      </c>
      <c r="J12127">
        <v>45313</v>
      </c>
    </row>
    <row r="12129" spans="1:10" x14ac:dyDescent="0.35">
      <c r="A12129" t="s">
        <v>269</v>
      </c>
      <c r="B12129">
        <v>7</v>
      </c>
      <c r="C12129" t="s">
        <v>307</v>
      </c>
      <c r="D12129" t="s">
        <v>221</v>
      </c>
      <c r="E12129" t="s">
        <v>222</v>
      </c>
      <c r="F12129">
        <v>4750.24</v>
      </c>
      <c r="G12129">
        <v>0.32458999999999999</v>
      </c>
      <c r="H12129">
        <v>0.32458999999999999</v>
      </c>
      <c r="I12129" t="s">
        <v>270</v>
      </c>
      <c r="J12129" s="10">
        <v>45494</v>
      </c>
    </row>
    <row r="12131" spans="1:10" x14ac:dyDescent="0.35">
      <c r="A12131" t="s">
        <v>269</v>
      </c>
      <c r="B12131">
        <v>8</v>
      </c>
      <c r="C12131" t="s">
        <v>307</v>
      </c>
      <c r="D12131" t="s">
        <v>224</v>
      </c>
      <c r="E12131" t="s">
        <v>222</v>
      </c>
      <c r="F12131">
        <v>4000.07</v>
      </c>
      <c r="G12131">
        <v>0.11737</v>
      </c>
      <c r="H12131">
        <v>0.11737</v>
      </c>
      <c r="I12131" t="s">
        <v>271</v>
      </c>
      <c r="J12131" s="10">
        <v>45312.625</v>
      </c>
    </row>
    <row r="12133" spans="1:10" x14ac:dyDescent="0.35">
      <c r="A12133" t="s">
        <v>269</v>
      </c>
      <c r="B12133">
        <v>9</v>
      </c>
      <c r="C12133" t="s">
        <v>308</v>
      </c>
      <c r="D12133" t="s">
        <v>221</v>
      </c>
      <c r="E12133" t="s">
        <v>222</v>
      </c>
      <c r="F12133">
        <v>1866.13</v>
      </c>
      <c r="G12133">
        <v>0.12361999999999999</v>
      </c>
      <c r="H12133">
        <v>0.12361999999999999</v>
      </c>
      <c r="I12133" t="s">
        <v>270</v>
      </c>
      <c r="J12133" s="10">
        <v>45494</v>
      </c>
    </row>
    <row r="12135" spans="1:10" x14ac:dyDescent="0.35">
      <c r="A12135" t="s">
        <v>269</v>
      </c>
      <c r="B12135">
        <v>10</v>
      </c>
      <c r="C12135" t="s">
        <v>308</v>
      </c>
      <c r="D12135" t="s">
        <v>224</v>
      </c>
      <c r="E12135" t="s">
        <v>222</v>
      </c>
      <c r="F12135">
        <v>3094.06</v>
      </c>
      <c r="G12135" s="12">
        <v>9.0800000000000006E-2</v>
      </c>
      <c r="H12135" s="12">
        <v>9.0800000000000006E-2</v>
      </c>
      <c r="I12135" t="s">
        <v>271</v>
      </c>
      <c r="J12135">
        <v>45313</v>
      </c>
    </row>
    <row r="12137" spans="1:10" x14ac:dyDescent="0.35">
      <c r="A12137" t="s">
        <v>269</v>
      </c>
      <c r="B12137">
        <v>11</v>
      </c>
      <c r="C12137" t="s">
        <v>309</v>
      </c>
      <c r="D12137" t="s">
        <v>221</v>
      </c>
      <c r="E12137" t="s">
        <v>222</v>
      </c>
      <c r="F12137">
        <v>5870.5</v>
      </c>
      <c r="G12137">
        <v>0.39393</v>
      </c>
      <c r="H12137">
        <v>0.39393</v>
      </c>
      <c r="I12137" t="s">
        <v>270</v>
      </c>
      <c r="J12137" s="10">
        <v>45494</v>
      </c>
    </row>
    <row r="12139" spans="1:10" x14ac:dyDescent="0.35">
      <c r="A12139" t="s">
        <v>269</v>
      </c>
      <c r="B12139">
        <v>12</v>
      </c>
      <c r="C12139" t="s">
        <v>309</v>
      </c>
      <c r="D12139" t="s">
        <v>224</v>
      </c>
      <c r="E12139" t="s">
        <v>222</v>
      </c>
      <c r="F12139">
        <v>5528.31</v>
      </c>
      <c r="G12139">
        <v>0.16220999999999999</v>
      </c>
      <c r="H12139">
        <v>0.16220999999999999</v>
      </c>
      <c r="I12139" t="s">
        <v>271</v>
      </c>
      <c r="J12139" s="10">
        <v>45312.625</v>
      </c>
    </row>
    <row r="12141" spans="1:10" x14ac:dyDescent="0.35">
      <c r="A12141" t="s">
        <v>269</v>
      </c>
      <c r="B12141">
        <v>13</v>
      </c>
      <c r="C12141" t="s">
        <v>310</v>
      </c>
      <c r="D12141" t="s">
        <v>221</v>
      </c>
      <c r="E12141" t="s">
        <v>222</v>
      </c>
      <c r="F12141">
        <v>1799.01</v>
      </c>
      <c r="G12141">
        <v>0.11864</v>
      </c>
      <c r="H12141">
        <v>0.11864</v>
      </c>
      <c r="I12141" t="s">
        <v>270</v>
      </c>
      <c r="J12141" s="10">
        <v>45494</v>
      </c>
    </row>
    <row r="12143" spans="1:10" x14ac:dyDescent="0.35">
      <c r="A12143" t="s">
        <v>269</v>
      </c>
      <c r="B12143">
        <v>14</v>
      </c>
      <c r="C12143" t="s">
        <v>310</v>
      </c>
      <c r="D12143" t="s">
        <v>224</v>
      </c>
      <c r="E12143" t="s">
        <v>222</v>
      </c>
      <c r="F12143">
        <v>3072.15</v>
      </c>
      <c r="G12143" s="12">
        <v>9.01E-2</v>
      </c>
      <c r="H12143" s="12">
        <v>9.01E-2</v>
      </c>
      <c r="I12143" t="s">
        <v>271</v>
      </c>
      <c r="J12143">
        <v>45313</v>
      </c>
    </row>
    <row r="12145" spans="1:10" x14ac:dyDescent="0.35">
      <c r="A12145" t="s">
        <v>269</v>
      </c>
      <c r="B12145">
        <v>15</v>
      </c>
      <c r="C12145" t="s">
        <v>311</v>
      </c>
      <c r="D12145" t="s">
        <v>221</v>
      </c>
      <c r="E12145" t="s">
        <v>222</v>
      </c>
      <c r="F12145">
        <v>9533.4500000000007</v>
      </c>
      <c r="G12145">
        <v>0.67542000000000002</v>
      </c>
      <c r="H12145">
        <v>0.67542000000000002</v>
      </c>
      <c r="I12145" t="s">
        <v>270</v>
      </c>
      <c r="J12145" s="10">
        <v>45494</v>
      </c>
    </row>
    <row r="12147" spans="1:10" x14ac:dyDescent="0.35">
      <c r="A12147" t="s">
        <v>269</v>
      </c>
      <c r="B12147">
        <v>16</v>
      </c>
      <c r="C12147" t="s">
        <v>311</v>
      </c>
      <c r="D12147" t="s">
        <v>224</v>
      </c>
      <c r="E12147" t="s">
        <v>222</v>
      </c>
      <c r="F12147">
        <v>5533.56</v>
      </c>
      <c r="G12147">
        <v>0.16236</v>
      </c>
      <c r="H12147">
        <v>0.16236</v>
      </c>
      <c r="I12147" t="s">
        <v>271</v>
      </c>
      <c r="J12147" s="10">
        <v>45312.625</v>
      </c>
    </row>
    <row r="12149" spans="1:10" x14ac:dyDescent="0.35">
      <c r="A12149" t="s">
        <v>269</v>
      </c>
      <c r="B12149">
        <v>17</v>
      </c>
      <c r="C12149" t="s">
        <v>312</v>
      </c>
      <c r="D12149" t="s">
        <v>221</v>
      </c>
      <c r="E12149" t="s">
        <v>222</v>
      </c>
      <c r="F12149">
        <v>1275.6400000000001</v>
      </c>
      <c r="G12149" s="12">
        <v>8.6900000000000005E-2</v>
      </c>
      <c r="H12149" s="12">
        <v>8.6900000000000005E-2</v>
      </c>
      <c r="I12149" t="s">
        <v>270</v>
      </c>
      <c r="J12149" s="10">
        <v>45494</v>
      </c>
    </row>
    <row r="12151" spans="1:10" x14ac:dyDescent="0.35">
      <c r="A12151" t="s">
        <v>269</v>
      </c>
      <c r="B12151">
        <v>18</v>
      </c>
      <c r="C12151" t="s">
        <v>312</v>
      </c>
      <c r="D12151" t="s">
        <v>224</v>
      </c>
      <c r="E12151" t="s">
        <v>222</v>
      </c>
      <c r="F12151">
        <v>1686.04</v>
      </c>
      <c r="G12151" s="12">
        <v>4.9500000000000002E-2</v>
      </c>
      <c r="H12151" s="12">
        <v>4.9500000000000002E-2</v>
      </c>
      <c r="I12151" t="s">
        <v>271</v>
      </c>
      <c r="J12151">
        <v>45313</v>
      </c>
    </row>
    <row r="12153" spans="1:10" x14ac:dyDescent="0.35">
      <c r="A12153" t="s">
        <v>269</v>
      </c>
      <c r="B12153">
        <v>19</v>
      </c>
      <c r="C12153" t="s">
        <v>313</v>
      </c>
      <c r="D12153" t="s">
        <v>221</v>
      </c>
      <c r="E12153" t="s">
        <v>222</v>
      </c>
      <c r="F12153">
        <v>8739.6</v>
      </c>
      <c r="G12153">
        <v>0.61917999999999995</v>
      </c>
      <c r="H12153">
        <v>0.61917999999999995</v>
      </c>
      <c r="I12153" t="s">
        <v>270</v>
      </c>
      <c r="J12153" s="10">
        <v>45494</v>
      </c>
    </row>
    <row r="12155" spans="1:10" x14ac:dyDescent="0.35">
      <c r="A12155" t="s">
        <v>269</v>
      </c>
      <c r="B12155">
        <v>20</v>
      </c>
      <c r="C12155" t="s">
        <v>313</v>
      </c>
      <c r="D12155" t="s">
        <v>224</v>
      </c>
      <c r="E12155" t="s">
        <v>222</v>
      </c>
      <c r="F12155">
        <v>4000.01</v>
      </c>
      <c r="G12155">
        <v>0.11736000000000001</v>
      </c>
      <c r="H12155">
        <v>0.11736000000000001</v>
      </c>
      <c r="I12155" t="s">
        <v>271</v>
      </c>
      <c r="J12155" s="10">
        <v>45312.625</v>
      </c>
    </row>
    <row r="12157" spans="1:10" x14ac:dyDescent="0.35">
      <c r="A12157" t="s">
        <v>269</v>
      </c>
      <c r="B12157">
        <v>21</v>
      </c>
      <c r="C12157" t="s">
        <v>314</v>
      </c>
      <c r="D12157" t="s">
        <v>221</v>
      </c>
      <c r="E12157" t="s">
        <v>222</v>
      </c>
      <c r="F12157">
        <v>1851.97</v>
      </c>
      <c r="G12157">
        <v>0.12288</v>
      </c>
      <c r="H12157">
        <v>0.12288</v>
      </c>
      <c r="I12157" t="s">
        <v>270</v>
      </c>
      <c r="J12157" s="10">
        <v>45494</v>
      </c>
    </row>
    <row r="12159" spans="1:10" x14ac:dyDescent="0.35">
      <c r="A12159" t="s">
        <v>269</v>
      </c>
      <c r="B12159">
        <v>22</v>
      </c>
      <c r="C12159" t="s">
        <v>314</v>
      </c>
      <c r="D12159" t="s">
        <v>224</v>
      </c>
      <c r="E12159" t="s">
        <v>222</v>
      </c>
      <c r="F12159">
        <v>3094.05</v>
      </c>
      <c r="G12159" s="12">
        <v>9.0800000000000006E-2</v>
      </c>
      <c r="H12159" s="12">
        <v>9.0800000000000006E-2</v>
      </c>
      <c r="I12159" t="s">
        <v>271</v>
      </c>
      <c r="J12159">
        <v>45313</v>
      </c>
    </row>
    <row r="12161" spans="1:10" x14ac:dyDescent="0.35">
      <c r="A12161" t="s">
        <v>269</v>
      </c>
      <c r="B12161">
        <v>23</v>
      </c>
      <c r="C12161" t="s">
        <v>315</v>
      </c>
      <c r="D12161" t="s">
        <v>221</v>
      </c>
      <c r="E12161" t="s">
        <v>222</v>
      </c>
      <c r="F12161">
        <v>9619.84</v>
      </c>
      <c r="G12161">
        <v>0.68152999999999997</v>
      </c>
      <c r="H12161">
        <v>0.68152999999999997</v>
      </c>
      <c r="I12161" t="s">
        <v>270</v>
      </c>
      <c r="J12161" s="10">
        <v>45494</v>
      </c>
    </row>
    <row r="12163" spans="1:10" x14ac:dyDescent="0.35">
      <c r="A12163" t="s">
        <v>269</v>
      </c>
      <c r="B12163">
        <v>24</v>
      </c>
      <c r="C12163" t="s">
        <v>315</v>
      </c>
      <c r="D12163" t="s">
        <v>224</v>
      </c>
      <c r="E12163" t="s">
        <v>222</v>
      </c>
      <c r="F12163">
        <v>5526.26</v>
      </c>
      <c r="G12163">
        <v>0.16214999999999999</v>
      </c>
      <c r="H12163">
        <v>0.16214999999999999</v>
      </c>
      <c r="I12163" t="s">
        <v>271</v>
      </c>
      <c r="J12163" s="10">
        <v>45312.625</v>
      </c>
    </row>
    <row r="12165" spans="1:10" x14ac:dyDescent="0.35">
      <c r="A12165" t="s">
        <v>269</v>
      </c>
      <c r="B12165">
        <v>25</v>
      </c>
      <c r="C12165" t="s">
        <v>316</v>
      </c>
      <c r="D12165" t="s">
        <v>221</v>
      </c>
      <c r="E12165" t="s">
        <v>222</v>
      </c>
      <c r="F12165">
        <v>1797.79</v>
      </c>
      <c r="G12165">
        <v>0.11856</v>
      </c>
      <c r="H12165">
        <v>0.11856</v>
      </c>
      <c r="I12165" t="s">
        <v>270</v>
      </c>
      <c r="J12165" s="10">
        <v>45494</v>
      </c>
    </row>
    <row r="12167" spans="1:10" x14ac:dyDescent="0.35">
      <c r="A12167" t="s">
        <v>269</v>
      </c>
      <c r="B12167">
        <v>26</v>
      </c>
      <c r="C12167" t="s">
        <v>316</v>
      </c>
      <c r="D12167" t="s">
        <v>224</v>
      </c>
      <c r="E12167" t="s">
        <v>222</v>
      </c>
      <c r="F12167">
        <v>3072.96</v>
      </c>
      <c r="G12167" s="12">
        <v>9.0200000000000002E-2</v>
      </c>
      <c r="H12167" s="12">
        <v>9.0200000000000002E-2</v>
      </c>
      <c r="I12167" t="s">
        <v>271</v>
      </c>
      <c r="J12167">
        <v>45313</v>
      </c>
    </row>
    <row r="12169" spans="1:10" x14ac:dyDescent="0.35">
      <c r="A12169" t="s">
        <v>269</v>
      </c>
      <c r="B12169">
        <v>27</v>
      </c>
      <c r="C12169" t="s">
        <v>317</v>
      </c>
      <c r="D12169" t="s">
        <v>221</v>
      </c>
      <c r="E12169" t="s">
        <v>222</v>
      </c>
      <c r="F12169">
        <v>9295.91</v>
      </c>
      <c r="G12169">
        <v>0.65636000000000005</v>
      </c>
      <c r="H12169">
        <v>0.65636000000000005</v>
      </c>
      <c r="I12169" t="s">
        <v>270</v>
      </c>
      <c r="J12169" s="10">
        <v>45494</v>
      </c>
    </row>
    <row r="12171" spans="1:10" x14ac:dyDescent="0.35">
      <c r="A12171" t="s">
        <v>269</v>
      </c>
      <c r="B12171">
        <v>28</v>
      </c>
      <c r="C12171" t="s">
        <v>317</v>
      </c>
      <c r="D12171" t="s">
        <v>224</v>
      </c>
      <c r="E12171" t="s">
        <v>222</v>
      </c>
      <c r="F12171">
        <v>5533.15</v>
      </c>
      <c r="G12171">
        <v>0.16234999999999999</v>
      </c>
      <c r="H12171">
        <v>0.16234999999999999</v>
      </c>
      <c r="I12171" t="s">
        <v>271</v>
      </c>
      <c r="J12171" s="10">
        <v>45312.625</v>
      </c>
    </row>
    <row r="12173" spans="1:10" x14ac:dyDescent="0.35">
      <c r="A12173" t="s">
        <v>269</v>
      </c>
      <c r="B12173">
        <v>29</v>
      </c>
      <c r="C12173" t="s">
        <v>318</v>
      </c>
      <c r="D12173" t="s">
        <v>221</v>
      </c>
      <c r="E12173" t="s">
        <v>222</v>
      </c>
      <c r="F12173">
        <v>1274.25</v>
      </c>
      <c r="G12173" s="12">
        <v>8.6800000000000002E-2</v>
      </c>
      <c r="H12173" s="12">
        <v>8.6800000000000002E-2</v>
      </c>
      <c r="I12173" t="s">
        <v>270</v>
      </c>
      <c r="J12173" s="10">
        <v>45494</v>
      </c>
    </row>
    <row r="12175" spans="1:10" x14ac:dyDescent="0.35">
      <c r="A12175" t="s">
        <v>269</v>
      </c>
      <c r="B12175">
        <v>30</v>
      </c>
      <c r="C12175" t="s">
        <v>318</v>
      </c>
      <c r="D12175" t="s">
        <v>224</v>
      </c>
      <c r="E12175" t="s">
        <v>222</v>
      </c>
      <c r="F12175">
        <v>1691.34</v>
      </c>
      <c r="G12175" s="12">
        <v>4.9599999999999998E-2</v>
      </c>
      <c r="H12175" s="12">
        <v>4.9599999999999998E-2</v>
      </c>
      <c r="I12175" t="s">
        <v>271</v>
      </c>
      <c r="J12175">
        <v>45313</v>
      </c>
    </row>
    <row r="12177" spans="1:10" x14ac:dyDescent="0.35">
      <c r="A12177" t="s">
        <v>269</v>
      </c>
      <c r="B12177">
        <v>31</v>
      </c>
      <c r="C12177" t="s">
        <v>319</v>
      </c>
      <c r="D12177" t="s">
        <v>221</v>
      </c>
      <c r="E12177" t="s">
        <v>222</v>
      </c>
      <c r="F12177">
        <v>4589.08</v>
      </c>
      <c r="G12177">
        <v>0.31733</v>
      </c>
      <c r="H12177">
        <v>0.31733</v>
      </c>
      <c r="I12177" t="s">
        <v>270</v>
      </c>
      <c r="J12177" s="10">
        <v>45494</v>
      </c>
    </row>
    <row r="12179" spans="1:10" x14ac:dyDescent="0.35">
      <c r="A12179" t="s">
        <v>269</v>
      </c>
      <c r="B12179">
        <v>32</v>
      </c>
      <c r="C12179" t="s">
        <v>319</v>
      </c>
      <c r="D12179" t="s">
        <v>224</v>
      </c>
      <c r="E12179" t="s">
        <v>222</v>
      </c>
      <c r="F12179">
        <v>3995.49</v>
      </c>
      <c r="G12179">
        <v>0.11723</v>
      </c>
      <c r="H12179">
        <v>0.11723</v>
      </c>
      <c r="I12179" t="s">
        <v>271</v>
      </c>
      <c r="J12179" s="10">
        <v>45312.625</v>
      </c>
    </row>
    <row r="12181" spans="1:10" x14ac:dyDescent="0.35">
      <c r="A12181" t="s">
        <v>269</v>
      </c>
      <c r="B12181">
        <v>33</v>
      </c>
      <c r="C12181" t="s">
        <v>320</v>
      </c>
      <c r="D12181" t="s">
        <v>221</v>
      </c>
      <c r="E12181" t="s">
        <v>222</v>
      </c>
      <c r="F12181">
        <v>1862.69</v>
      </c>
      <c r="G12181">
        <v>0.12358</v>
      </c>
      <c r="H12181">
        <v>0.12358</v>
      </c>
      <c r="I12181" t="s">
        <v>270</v>
      </c>
      <c r="J12181" s="10">
        <v>45494</v>
      </c>
    </row>
    <row r="12183" spans="1:10" x14ac:dyDescent="0.35">
      <c r="A12183" t="s">
        <v>269</v>
      </c>
      <c r="B12183">
        <v>34</v>
      </c>
      <c r="C12183" t="s">
        <v>320</v>
      </c>
      <c r="D12183" t="s">
        <v>224</v>
      </c>
      <c r="E12183" t="s">
        <v>222</v>
      </c>
      <c r="F12183">
        <v>3099.4</v>
      </c>
      <c r="G12183" s="12">
        <v>9.0899999999999995E-2</v>
      </c>
      <c r="H12183" s="12">
        <v>9.0899999999999995E-2</v>
      </c>
      <c r="I12183" t="s">
        <v>271</v>
      </c>
      <c r="J12183">
        <v>45313</v>
      </c>
    </row>
    <row r="12185" spans="1:10" x14ac:dyDescent="0.35">
      <c r="A12185" t="s">
        <v>269</v>
      </c>
      <c r="B12185">
        <v>35</v>
      </c>
      <c r="C12185" t="s">
        <v>321</v>
      </c>
      <c r="D12185" t="s">
        <v>221</v>
      </c>
      <c r="E12185" t="s">
        <v>222</v>
      </c>
      <c r="F12185">
        <v>5810.41</v>
      </c>
      <c r="G12185">
        <v>0.39288000000000001</v>
      </c>
      <c r="H12185">
        <v>0.39288000000000001</v>
      </c>
      <c r="I12185" t="s">
        <v>270</v>
      </c>
      <c r="J12185" s="10">
        <v>45494</v>
      </c>
    </row>
    <row r="12187" spans="1:10" x14ac:dyDescent="0.35">
      <c r="A12187" t="s">
        <v>269</v>
      </c>
      <c r="B12187">
        <v>36</v>
      </c>
      <c r="C12187" t="s">
        <v>321</v>
      </c>
      <c r="D12187" t="s">
        <v>224</v>
      </c>
      <c r="E12187" t="s">
        <v>222</v>
      </c>
      <c r="F12187">
        <v>5521.88</v>
      </c>
      <c r="G12187">
        <v>0.16202</v>
      </c>
      <c r="H12187">
        <v>0.16202</v>
      </c>
      <c r="I12187" t="s">
        <v>271</v>
      </c>
      <c r="J12187" s="10">
        <v>45312.625</v>
      </c>
    </row>
    <row r="12189" spans="1:10" x14ac:dyDescent="0.35">
      <c r="A12189" t="s">
        <v>269</v>
      </c>
      <c r="B12189">
        <v>37</v>
      </c>
      <c r="C12189" t="s">
        <v>322</v>
      </c>
      <c r="D12189" t="s">
        <v>221</v>
      </c>
      <c r="E12189" t="s">
        <v>222</v>
      </c>
      <c r="F12189">
        <v>1861.04</v>
      </c>
      <c r="G12189">
        <v>0.12325999999999999</v>
      </c>
      <c r="H12189">
        <v>0.12325999999999999</v>
      </c>
      <c r="I12189" t="s">
        <v>270</v>
      </c>
      <c r="J12189" s="10">
        <v>45494</v>
      </c>
    </row>
    <row r="12191" spans="1:10" x14ac:dyDescent="0.35">
      <c r="A12191" t="s">
        <v>269</v>
      </c>
      <c r="B12191">
        <v>38</v>
      </c>
      <c r="C12191" t="s">
        <v>322</v>
      </c>
      <c r="D12191" t="s">
        <v>224</v>
      </c>
      <c r="E12191" t="s">
        <v>222</v>
      </c>
      <c r="F12191">
        <v>3094.07</v>
      </c>
      <c r="G12191" s="12">
        <v>9.0800000000000006E-2</v>
      </c>
      <c r="H12191" s="12">
        <v>9.0800000000000006E-2</v>
      </c>
      <c r="I12191" t="s">
        <v>271</v>
      </c>
      <c r="J12191">
        <v>45313</v>
      </c>
    </row>
    <row r="12193" spans="1:10" x14ac:dyDescent="0.35">
      <c r="A12193" t="s">
        <v>269</v>
      </c>
      <c r="B12193">
        <v>39</v>
      </c>
      <c r="C12193" t="s">
        <v>323</v>
      </c>
      <c r="D12193" t="s">
        <v>221</v>
      </c>
      <c r="E12193" t="s">
        <v>222</v>
      </c>
      <c r="F12193">
        <v>5822.54</v>
      </c>
      <c r="G12193">
        <v>0.39767999999999998</v>
      </c>
      <c r="H12193">
        <v>0.39767999999999998</v>
      </c>
      <c r="I12193" t="s">
        <v>270</v>
      </c>
      <c r="J12193" s="10">
        <v>45494</v>
      </c>
    </row>
    <row r="12195" spans="1:10" x14ac:dyDescent="0.35">
      <c r="A12195" t="s">
        <v>269</v>
      </c>
      <c r="B12195">
        <v>40</v>
      </c>
      <c r="C12195" t="s">
        <v>323</v>
      </c>
      <c r="D12195" t="s">
        <v>224</v>
      </c>
      <c r="E12195" t="s">
        <v>222</v>
      </c>
      <c r="F12195">
        <v>5528.14</v>
      </c>
      <c r="G12195">
        <v>0.16220000000000001</v>
      </c>
      <c r="H12195">
        <v>0.16220000000000001</v>
      </c>
      <c r="I12195" t="s">
        <v>271</v>
      </c>
      <c r="J12195" s="10">
        <v>45312.625</v>
      </c>
    </row>
    <row r="12197" spans="1:10" x14ac:dyDescent="0.35">
      <c r="A12197" t="s">
        <v>269</v>
      </c>
      <c r="B12197">
        <v>41</v>
      </c>
      <c r="C12197" t="s">
        <v>324</v>
      </c>
      <c r="D12197" t="s">
        <v>221</v>
      </c>
      <c r="E12197" t="s">
        <v>222</v>
      </c>
      <c r="F12197">
        <v>1272.8800000000001</v>
      </c>
      <c r="G12197" s="12">
        <v>8.6699999999999999E-2</v>
      </c>
      <c r="H12197" s="12">
        <v>8.6699999999999999E-2</v>
      </c>
      <c r="I12197" t="s">
        <v>270</v>
      </c>
      <c r="J12197" s="10">
        <v>45494</v>
      </c>
    </row>
    <row r="12199" spans="1:10" x14ac:dyDescent="0.35">
      <c r="A12199" t="s">
        <v>269</v>
      </c>
      <c r="B12199">
        <v>42</v>
      </c>
      <c r="C12199" t="s">
        <v>324</v>
      </c>
      <c r="D12199" t="s">
        <v>224</v>
      </c>
      <c r="E12199" t="s">
        <v>222</v>
      </c>
      <c r="F12199">
        <v>1686.04</v>
      </c>
      <c r="G12199" s="12">
        <v>4.9500000000000002E-2</v>
      </c>
      <c r="H12199" s="12">
        <v>4.9500000000000002E-2</v>
      </c>
      <c r="I12199" t="s">
        <v>271</v>
      </c>
      <c r="J12199">
        <v>45313</v>
      </c>
    </row>
    <row r="12201" spans="1:10" x14ac:dyDescent="0.35">
      <c r="A12201" t="s">
        <v>269</v>
      </c>
      <c r="B12201">
        <v>43</v>
      </c>
      <c r="C12201" t="s">
        <v>325</v>
      </c>
      <c r="D12201" t="s">
        <v>221</v>
      </c>
      <c r="E12201" t="s">
        <v>222</v>
      </c>
      <c r="F12201">
        <v>4608.96</v>
      </c>
      <c r="G12201">
        <v>0.32184000000000001</v>
      </c>
      <c r="H12201">
        <v>0.32184000000000001</v>
      </c>
      <c r="I12201" t="s">
        <v>270</v>
      </c>
      <c r="J12201" s="10">
        <v>45494</v>
      </c>
    </row>
    <row r="12203" spans="1:10" x14ac:dyDescent="0.35">
      <c r="A12203" t="s">
        <v>269</v>
      </c>
      <c r="B12203">
        <v>44</v>
      </c>
      <c r="C12203" t="s">
        <v>325</v>
      </c>
      <c r="D12203" t="s">
        <v>224</v>
      </c>
      <c r="E12203" t="s">
        <v>222</v>
      </c>
      <c r="F12203">
        <v>4000.07</v>
      </c>
      <c r="G12203">
        <v>0.11737</v>
      </c>
      <c r="H12203">
        <v>0.11737</v>
      </c>
      <c r="I12203" t="s">
        <v>271</v>
      </c>
      <c r="J12203" s="10">
        <v>45312.625</v>
      </c>
    </row>
    <row r="12205" spans="1:10" x14ac:dyDescent="0.35">
      <c r="A12205" t="s">
        <v>269</v>
      </c>
      <c r="B12205">
        <v>45</v>
      </c>
      <c r="C12205" t="s">
        <v>326</v>
      </c>
      <c r="D12205" t="s">
        <v>221</v>
      </c>
      <c r="E12205" t="s">
        <v>222</v>
      </c>
      <c r="F12205">
        <v>1796.51</v>
      </c>
      <c r="G12205">
        <v>0.11847000000000001</v>
      </c>
      <c r="H12205">
        <v>0.11847000000000001</v>
      </c>
      <c r="I12205" t="s">
        <v>270</v>
      </c>
      <c r="J12205" s="10">
        <v>45494</v>
      </c>
    </row>
    <row r="12207" spans="1:10" x14ac:dyDescent="0.35">
      <c r="A12207" t="s">
        <v>269</v>
      </c>
      <c r="B12207">
        <v>46</v>
      </c>
      <c r="C12207" t="s">
        <v>326</v>
      </c>
      <c r="D12207" t="s">
        <v>224</v>
      </c>
      <c r="E12207" t="s">
        <v>222</v>
      </c>
      <c r="F12207">
        <v>3067.6</v>
      </c>
      <c r="G12207" s="12">
        <v>0.09</v>
      </c>
      <c r="H12207" s="12">
        <v>0.09</v>
      </c>
      <c r="I12207" t="s">
        <v>271</v>
      </c>
      <c r="J12207">
        <v>45313</v>
      </c>
    </row>
    <row r="12209" spans="1:10" x14ac:dyDescent="0.35">
      <c r="A12209" t="s">
        <v>269</v>
      </c>
      <c r="B12209">
        <v>47</v>
      </c>
      <c r="C12209" t="s">
        <v>327</v>
      </c>
      <c r="D12209" t="s">
        <v>221</v>
      </c>
      <c r="E12209" t="s">
        <v>222</v>
      </c>
      <c r="F12209">
        <v>9416.3700000000008</v>
      </c>
      <c r="G12209">
        <v>0.66710999999999998</v>
      </c>
      <c r="H12209">
        <v>0.66710999999999998</v>
      </c>
      <c r="I12209" t="s">
        <v>270</v>
      </c>
      <c r="J12209" s="10">
        <v>45494</v>
      </c>
    </row>
    <row r="12211" spans="1:10" x14ac:dyDescent="0.35">
      <c r="A12211" t="s">
        <v>269</v>
      </c>
      <c r="B12211">
        <v>48</v>
      </c>
      <c r="C12211" t="s">
        <v>327</v>
      </c>
      <c r="D12211" t="s">
        <v>224</v>
      </c>
      <c r="E12211" t="s">
        <v>222</v>
      </c>
      <c r="F12211">
        <v>5537.74</v>
      </c>
      <c r="G12211">
        <v>0.16248000000000001</v>
      </c>
      <c r="H12211">
        <v>0.16248000000000001</v>
      </c>
      <c r="I12211" t="s">
        <v>271</v>
      </c>
      <c r="J12211" s="10">
        <v>45312.625</v>
      </c>
    </row>
    <row r="12213" spans="1:10" x14ac:dyDescent="0.35">
      <c r="A12213" t="s">
        <v>272</v>
      </c>
    </row>
    <row r="12215" spans="1:10" x14ac:dyDescent="0.35">
      <c r="A12215" t="s">
        <v>210</v>
      </c>
      <c r="C12215" t="s">
        <v>273</v>
      </c>
      <c r="D12215" t="s">
        <v>274</v>
      </c>
      <c r="E12215" t="s">
        <v>288</v>
      </c>
      <c r="F12215" t="s">
        <v>289</v>
      </c>
      <c r="G12215" t="s">
        <v>290</v>
      </c>
      <c r="H12215" t="s">
        <v>291</v>
      </c>
      <c r="I12215" t="s">
        <v>292</v>
      </c>
      <c r="J12215" t="s">
        <v>293</v>
      </c>
    </row>
    <row r="12217" spans="1:10" x14ac:dyDescent="0.35">
      <c r="A12217" t="s">
        <v>219</v>
      </c>
      <c r="B12217">
        <v>1</v>
      </c>
      <c r="C12217" t="s">
        <v>279</v>
      </c>
      <c r="D12217" t="s">
        <v>328</v>
      </c>
      <c r="E12217">
        <v>409.4</v>
      </c>
      <c r="F12217">
        <v>2.54</v>
      </c>
      <c r="G12217">
        <v>8.66</v>
      </c>
      <c r="H12217">
        <v>9.16</v>
      </c>
      <c r="I12217">
        <v>8.67</v>
      </c>
      <c r="J12217">
        <v>8.4600000000000009</v>
      </c>
    </row>
    <row r="12219" spans="1:10" x14ac:dyDescent="0.35">
      <c r="A12219" t="s">
        <v>219</v>
      </c>
      <c r="B12219">
        <v>2</v>
      </c>
      <c r="C12219" t="s">
        <v>279</v>
      </c>
      <c r="D12219" t="s">
        <v>329</v>
      </c>
      <c r="E12219">
        <v>1497.7</v>
      </c>
      <c r="F12219">
        <v>2.54</v>
      </c>
      <c r="G12219">
        <v>8.66</v>
      </c>
      <c r="H12219">
        <v>9.16</v>
      </c>
      <c r="I12219">
        <v>8.67</v>
      </c>
      <c r="J12219">
        <v>8.4600000000000009</v>
      </c>
    </row>
    <row r="12221" spans="1:10" x14ac:dyDescent="0.35">
      <c r="A12221" t="s">
        <v>219</v>
      </c>
      <c r="B12221">
        <v>3</v>
      </c>
      <c r="C12221" t="s">
        <v>279</v>
      </c>
      <c r="D12221" t="s">
        <v>330</v>
      </c>
      <c r="E12221">
        <v>50.5</v>
      </c>
      <c r="F12221">
        <v>2.54</v>
      </c>
      <c r="G12221">
        <v>8.66</v>
      </c>
      <c r="H12221">
        <v>9.16</v>
      </c>
      <c r="I12221">
        <v>8.67</v>
      </c>
      <c r="J12221">
        <v>8.4600000000000009</v>
      </c>
    </row>
    <row r="12223" spans="1:10" x14ac:dyDescent="0.35">
      <c r="A12223" t="s">
        <v>219</v>
      </c>
      <c r="B12223">
        <v>4</v>
      </c>
      <c r="C12223" t="s">
        <v>279</v>
      </c>
      <c r="D12223" t="s">
        <v>331</v>
      </c>
      <c r="E12223">
        <v>1387.8</v>
      </c>
      <c r="F12223">
        <v>2.54</v>
      </c>
      <c r="G12223">
        <v>8.66</v>
      </c>
      <c r="H12223">
        <v>9.16</v>
      </c>
      <c r="I12223">
        <v>8.67</v>
      </c>
      <c r="J12223">
        <v>8.4600000000000009</v>
      </c>
    </row>
    <row r="12225" spans="1:10" x14ac:dyDescent="0.35">
      <c r="A12225" t="s">
        <v>219</v>
      </c>
      <c r="B12225">
        <v>5</v>
      </c>
      <c r="C12225" t="s">
        <v>279</v>
      </c>
      <c r="D12225" t="s">
        <v>332</v>
      </c>
      <c r="E12225">
        <v>336.3</v>
      </c>
      <c r="F12225">
        <v>2.54</v>
      </c>
      <c r="G12225">
        <v>8.66</v>
      </c>
      <c r="H12225">
        <v>9.16</v>
      </c>
      <c r="I12225">
        <v>8.67</v>
      </c>
      <c r="J12225">
        <v>8.4600000000000009</v>
      </c>
    </row>
    <row r="12227" spans="1:10" x14ac:dyDescent="0.35">
      <c r="A12227" t="s">
        <v>219</v>
      </c>
      <c r="B12227">
        <v>6</v>
      </c>
      <c r="C12227" t="s">
        <v>279</v>
      </c>
      <c r="D12227" t="s">
        <v>333</v>
      </c>
      <c r="E12227">
        <v>1210.5999999999999</v>
      </c>
      <c r="F12227">
        <v>2.54</v>
      </c>
      <c r="G12227">
        <v>8.66</v>
      </c>
      <c r="H12227">
        <v>9.16</v>
      </c>
      <c r="I12227">
        <v>8.67</v>
      </c>
      <c r="J12227">
        <v>8.4600000000000009</v>
      </c>
    </row>
    <row r="12229" spans="1:10" x14ac:dyDescent="0.35">
      <c r="A12229" t="s">
        <v>219</v>
      </c>
      <c r="B12229">
        <v>7</v>
      </c>
      <c r="C12229" t="s">
        <v>279</v>
      </c>
      <c r="D12229" t="s">
        <v>334</v>
      </c>
      <c r="E12229">
        <v>413.3</v>
      </c>
      <c r="F12229">
        <v>2.54</v>
      </c>
      <c r="G12229">
        <v>8.66</v>
      </c>
      <c r="H12229">
        <v>9.16</v>
      </c>
      <c r="I12229">
        <v>8.67</v>
      </c>
      <c r="J12229">
        <v>8.4600000000000009</v>
      </c>
    </row>
    <row r="12231" spans="1:10" x14ac:dyDescent="0.35">
      <c r="A12231" t="s">
        <v>219</v>
      </c>
      <c r="B12231">
        <v>8</v>
      </c>
      <c r="C12231" t="s">
        <v>279</v>
      </c>
      <c r="D12231" t="s">
        <v>335</v>
      </c>
      <c r="E12231">
        <v>4355.6000000000004</v>
      </c>
      <c r="F12231">
        <v>2.54</v>
      </c>
      <c r="G12231">
        <v>8.66</v>
      </c>
      <c r="H12231">
        <v>9.16</v>
      </c>
      <c r="I12231">
        <v>8.67</v>
      </c>
      <c r="J12231">
        <v>8.4600000000000009</v>
      </c>
    </row>
    <row r="12233" spans="1:10" x14ac:dyDescent="0.35">
      <c r="A12233" t="s">
        <v>219</v>
      </c>
      <c r="B12233">
        <v>9</v>
      </c>
      <c r="C12233" t="s">
        <v>279</v>
      </c>
      <c r="D12233" t="s">
        <v>336</v>
      </c>
      <c r="E12233">
        <v>52.6</v>
      </c>
      <c r="F12233">
        <v>2.54</v>
      </c>
      <c r="G12233">
        <v>8.66</v>
      </c>
      <c r="H12233">
        <v>9.16</v>
      </c>
      <c r="I12233">
        <v>8.67</v>
      </c>
      <c r="J12233">
        <v>8.4600000000000009</v>
      </c>
    </row>
    <row r="12235" spans="1:10" x14ac:dyDescent="0.35">
      <c r="A12235" t="s">
        <v>219</v>
      </c>
      <c r="B12235">
        <v>10</v>
      </c>
      <c r="C12235" t="s">
        <v>279</v>
      </c>
      <c r="D12235" t="s">
        <v>337</v>
      </c>
      <c r="E12235">
        <v>4340.3999999999996</v>
      </c>
      <c r="F12235">
        <v>2.54</v>
      </c>
      <c r="G12235">
        <v>8.66</v>
      </c>
      <c r="H12235">
        <v>9.16</v>
      </c>
      <c r="I12235">
        <v>8.67</v>
      </c>
      <c r="J12235">
        <v>8.4600000000000009</v>
      </c>
    </row>
    <row r="12237" spans="1:10" x14ac:dyDescent="0.35">
      <c r="A12237" t="s">
        <v>219</v>
      </c>
      <c r="B12237">
        <v>11</v>
      </c>
      <c r="C12237" t="s">
        <v>279</v>
      </c>
      <c r="D12237" t="s">
        <v>338</v>
      </c>
      <c r="E12237">
        <v>338.3</v>
      </c>
      <c r="F12237">
        <v>2.54</v>
      </c>
      <c r="G12237">
        <v>8.66</v>
      </c>
      <c r="H12237">
        <v>9.16</v>
      </c>
      <c r="I12237">
        <v>8.67</v>
      </c>
      <c r="J12237">
        <v>8.4600000000000009</v>
      </c>
    </row>
    <row r="12239" spans="1:10" x14ac:dyDescent="0.35">
      <c r="A12239" t="s">
        <v>219</v>
      </c>
      <c r="B12239">
        <v>12</v>
      </c>
      <c r="C12239" t="s">
        <v>279</v>
      </c>
      <c r="D12239" t="s">
        <v>339</v>
      </c>
      <c r="E12239">
        <v>4346.3999999999996</v>
      </c>
      <c r="F12239">
        <v>2.54</v>
      </c>
      <c r="G12239">
        <v>8.66</v>
      </c>
      <c r="H12239">
        <v>9.16</v>
      </c>
      <c r="I12239">
        <v>8.67</v>
      </c>
      <c r="J12239">
        <v>8.4600000000000009</v>
      </c>
    </row>
    <row r="12241" spans="1:10" x14ac:dyDescent="0.35">
      <c r="A12241" t="s">
        <v>219</v>
      </c>
      <c r="B12241">
        <v>13</v>
      </c>
      <c r="C12241" t="s">
        <v>279</v>
      </c>
      <c r="D12241" t="s">
        <v>340</v>
      </c>
      <c r="E12241">
        <v>412.7</v>
      </c>
      <c r="F12241">
        <v>2.54</v>
      </c>
      <c r="G12241">
        <v>8.66</v>
      </c>
      <c r="H12241">
        <v>9.16</v>
      </c>
      <c r="I12241">
        <v>8.67</v>
      </c>
      <c r="J12241">
        <v>8.4600000000000009</v>
      </c>
    </row>
    <row r="12243" spans="1:10" x14ac:dyDescent="0.35">
      <c r="A12243" t="s">
        <v>219</v>
      </c>
      <c r="B12243">
        <v>14</v>
      </c>
      <c r="C12243" t="s">
        <v>279</v>
      </c>
      <c r="D12243" t="s">
        <v>341</v>
      </c>
      <c r="E12243">
        <v>4379.1000000000004</v>
      </c>
      <c r="F12243">
        <v>2.54</v>
      </c>
      <c r="G12243">
        <v>8.66</v>
      </c>
      <c r="H12243">
        <v>9.16</v>
      </c>
      <c r="I12243">
        <v>8.67</v>
      </c>
      <c r="J12243">
        <v>8.4600000000000009</v>
      </c>
    </row>
    <row r="12245" spans="1:10" x14ac:dyDescent="0.35">
      <c r="A12245" t="s">
        <v>219</v>
      </c>
      <c r="B12245">
        <v>15</v>
      </c>
      <c r="C12245" t="s">
        <v>279</v>
      </c>
      <c r="D12245" t="s">
        <v>342</v>
      </c>
      <c r="E12245">
        <v>50.5</v>
      </c>
      <c r="F12245">
        <v>2.54</v>
      </c>
      <c r="G12245">
        <v>8.66</v>
      </c>
      <c r="H12245">
        <v>9.16</v>
      </c>
      <c r="I12245">
        <v>8.67</v>
      </c>
      <c r="J12245">
        <v>8.4600000000000009</v>
      </c>
    </row>
    <row r="12247" spans="1:10" x14ac:dyDescent="0.35">
      <c r="A12247" t="s">
        <v>219</v>
      </c>
      <c r="B12247">
        <v>16</v>
      </c>
      <c r="C12247" t="s">
        <v>279</v>
      </c>
      <c r="D12247" t="s">
        <v>343</v>
      </c>
      <c r="E12247">
        <v>816</v>
      </c>
      <c r="F12247">
        <v>2.54</v>
      </c>
      <c r="G12247">
        <v>8.67</v>
      </c>
      <c r="H12247">
        <v>9.18</v>
      </c>
      <c r="I12247">
        <v>8.69</v>
      </c>
      <c r="J12247">
        <v>8.48</v>
      </c>
    </row>
    <row r="12249" spans="1:10" x14ac:dyDescent="0.35">
      <c r="A12249" t="s">
        <v>219</v>
      </c>
      <c r="B12249">
        <v>17</v>
      </c>
      <c r="C12249" t="s">
        <v>279</v>
      </c>
      <c r="D12249" t="s">
        <v>344</v>
      </c>
      <c r="E12249">
        <v>332.8</v>
      </c>
      <c r="F12249">
        <v>2.54</v>
      </c>
      <c r="G12249">
        <v>8.66</v>
      </c>
      <c r="H12249">
        <v>9.16</v>
      </c>
      <c r="I12249">
        <v>8.67</v>
      </c>
      <c r="J12249">
        <v>8.4600000000000009</v>
      </c>
    </row>
    <row r="12251" spans="1:10" x14ac:dyDescent="0.35">
      <c r="A12251" t="s">
        <v>219</v>
      </c>
      <c r="B12251">
        <v>18</v>
      </c>
      <c r="C12251" t="s">
        <v>279</v>
      </c>
      <c r="D12251" t="s">
        <v>345</v>
      </c>
      <c r="E12251">
        <v>2436.1999999999998</v>
      </c>
      <c r="F12251">
        <v>2.54</v>
      </c>
      <c r="G12251">
        <v>8.66</v>
      </c>
      <c r="H12251">
        <v>9.16</v>
      </c>
      <c r="I12251">
        <v>8.67</v>
      </c>
      <c r="J12251">
        <v>8.4600000000000009</v>
      </c>
    </row>
    <row r="12253" spans="1:10" x14ac:dyDescent="0.35">
      <c r="A12253" t="s">
        <v>219</v>
      </c>
      <c r="B12253">
        <v>19</v>
      </c>
      <c r="C12253" t="s">
        <v>279</v>
      </c>
      <c r="D12253" t="s">
        <v>346</v>
      </c>
      <c r="E12253">
        <v>334.8</v>
      </c>
      <c r="F12253">
        <v>2.54</v>
      </c>
      <c r="G12253">
        <v>8.66</v>
      </c>
      <c r="H12253">
        <v>9.16</v>
      </c>
      <c r="I12253">
        <v>8.67</v>
      </c>
      <c r="J12253">
        <v>8.4600000000000009</v>
      </c>
    </row>
    <row r="12255" spans="1:10" x14ac:dyDescent="0.35">
      <c r="A12255" t="s">
        <v>219</v>
      </c>
      <c r="B12255">
        <v>20</v>
      </c>
      <c r="C12255" t="s">
        <v>279</v>
      </c>
      <c r="D12255" t="s">
        <v>347</v>
      </c>
      <c r="E12255">
        <v>2470.5</v>
      </c>
      <c r="F12255">
        <v>2.54</v>
      </c>
      <c r="G12255">
        <v>8.66</v>
      </c>
      <c r="H12255">
        <v>9.16</v>
      </c>
      <c r="I12255">
        <v>8.67</v>
      </c>
      <c r="J12255">
        <v>8.4600000000000009</v>
      </c>
    </row>
    <row r="12257" spans="1:10" x14ac:dyDescent="0.35">
      <c r="A12257" t="s">
        <v>219</v>
      </c>
      <c r="B12257">
        <v>21</v>
      </c>
      <c r="C12257" t="s">
        <v>279</v>
      </c>
      <c r="D12257" t="s">
        <v>348</v>
      </c>
      <c r="E12257">
        <v>52.6</v>
      </c>
      <c r="F12257">
        <v>2.54</v>
      </c>
      <c r="G12257">
        <v>8.66</v>
      </c>
      <c r="H12257">
        <v>9.16</v>
      </c>
      <c r="I12257">
        <v>8.67</v>
      </c>
      <c r="J12257">
        <v>8.4600000000000009</v>
      </c>
    </row>
    <row r="12259" spans="1:10" x14ac:dyDescent="0.35">
      <c r="A12259" t="s">
        <v>219</v>
      </c>
      <c r="B12259">
        <v>22</v>
      </c>
      <c r="C12259" t="s">
        <v>279</v>
      </c>
      <c r="D12259" t="s">
        <v>349</v>
      </c>
      <c r="E12259">
        <v>819.7</v>
      </c>
      <c r="F12259">
        <v>2.54</v>
      </c>
      <c r="G12259">
        <v>8.67</v>
      </c>
      <c r="H12259">
        <v>9.18</v>
      </c>
      <c r="I12259">
        <v>8.69</v>
      </c>
      <c r="J12259">
        <v>8.49</v>
      </c>
    </row>
    <row r="12261" spans="1:10" x14ac:dyDescent="0.35">
      <c r="A12261" t="s">
        <v>219</v>
      </c>
      <c r="B12261">
        <v>23</v>
      </c>
      <c r="C12261" t="s">
        <v>279</v>
      </c>
      <c r="D12261" t="s">
        <v>350</v>
      </c>
      <c r="E12261">
        <v>416.6</v>
      </c>
      <c r="F12261">
        <v>2.54</v>
      </c>
      <c r="G12261">
        <v>8.66</v>
      </c>
      <c r="H12261">
        <v>9.16</v>
      </c>
      <c r="I12261">
        <v>8.67</v>
      </c>
      <c r="J12261">
        <v>8.4600000000000009</v>
      </c>
    </row>
    <row r="12263" spans="1:10" x14ac:dyDescent="0.35">
      <c r="A12263" t="s">
        <v>219</v>
      </c>
      <c r="B12263">
        <v>24</v>
      </c>
      <c r="C12263" t="s">
        <v>279</v>
      </c>
      <c r="D12263" t="s">
        <v>351</v>
      </c>
      <c r="E12263">
        <v>4382.8999999999996</v>
      </c>
      <c r="F12263">
        <v>2.54</v>
      </c>
      <c r="G12263">
        <v>8.66</v>
      </c>
      <c r="H12263">
        <v>9.16</v>
      </c>
      <c r="I12263">
        <v>8.67</v>
      </c>
      <c r="J12263">
        <v>8.4600000000000009</v>
      </c>
    </row>
    <row r="12265" spans="1:10" x14ac:dyDescent="0.35">
      <c r="A12265" t="s">
        <v>227</v>
      </c>
      <c r="B12265">
        <v>1</v>
      </c>
      <c r="C12265" t="s">
        <v>279</v>
      </c>
      <c r="D12265" t="s">
        <v>328</v>
      </c>
      <c r="E12265">
        <v>1120.0999999999999</v>
      </c>
      <c r="F12265">
        <v>2.62</v>
      </c>
      <c r="G12265">
        <v>8.94</v>
      </c>
      <c r="H12265">
        <v>9.4700000000000006</v>
      </c>
      <c r="I12265">
        <v>8.9499999999999993</v>
      </c>
      <c r="J12265">
        <v>8.86</v>
      </c>
    </row>
    <row r="12267" spans="1:10" x14ac:dyDescent="0.35">
      <c r="A12267" t="s">
        <v>227</v>
      </c>
      <c r="B12267">
        <v>2</v>
      </c>
      <c r="C12267" t="s">
        <v>279</v>
      </c>
      <c r="D12267" t="s">
        <v>329</v>
      </c>
      <c r="E12267">
        <v>4474.8</v>
      </c>
      <c r="F12267">
        <v>2.61</v>
      </c>
      <c r="G12267">
        <v>8.91</v>
      </c>
      <c r="H12267">
        <v>9.44</v>
      </c>
      <c r="I12267">
        <v>8.93</v>
      </c>
      <c r="J12267">
        <v>8.83</v>
      </c>
    </row>
    <row r="12269" spans="1:10" x14ac:dyDescent="0.35">
      <c r="A12269" t="s">
        <v>227</v>
      </c>
      <c r="B12269">
        <v>3</v>
      </c>
      <c r="C12269" t="s">
        <v>279</v>
      </c>
      <c r="D12269" t="s">
        <v>330</v>
      </c>
      <c r="E12269">
        <v>905.8</v>
      </c>
      <c r="F12269">
        <v>2.61</v>
      </c>
      <c r="G12269">
        <v>8.9</v>
      </c>
      <c r="H12269">
        <v>9.42</v>
      </c>
      <c r="I12269">
        <v>8.91</v>
      </c>
      <c r="J12269">
        <v>8.81</v>
      </c>
    </row>
    <row r="12271" spans="1:10" x14ac:dyDescent="0.35">
      <c r="A12271" t="s">
        <v>227</v>
      </c>
      <c r="B12271">
        <v>4</v>
      </c>
      <c r="C12271" t="s">
        <v>279</v>
      </c>
      <c r="D12271" t="s">
        <v>331</v>
      </c>
      <c r="E12271">
        <v>3826.4</v>
      </c>
      <c r="F12271">
        <v>2.61</v>
      </c>
      <c r="G12271">
        <v>8.89</v>
      </c>
      <c r="H12271">
        <v>9.42</v>
      </c>
      <c r="I12271">
        <v>8.91</v>
      </c>
      <c r="J12271">
        <v>8.8000000000000007</v>
      </c>
    </row>
    <row r="12273" spans="1:10" x14ac:dyDescent="0.35">
      <c r="A12273" t="s">
        <v>227</v>
      </c>
      <c r="B12273">
        <v>5</v>
      </c>
      <c r="C12273" t="s">
        <v>279</v>
      </c>
      <c r="D12273" t="s">
        <v>332</v>
      </c>
      <c r="E12273">
        <v>1165.5999999999999</v>
      </c>
      <c r="F12273">
        <v>2.62</v>
      </c>
      <c r="G12273">
        <v>8.93</v>
      </c>
      <c r="H12273">
        <v>9.4600000000000009</v>
      </c>
      <c r="I12273">
        <v>8.9499999999999993</v>
      </c>
      <c r="J12273">
        <v>8.85</v>
      </c>
    </row>
    <row r="12275" spans="1:10" x14ac:dyDescent="0.35">
      <c r="A12275" t="s">
        <v>227</v>
      </c>
      <c r="B12275">
        <v>6</v>
      </c>
      <c r="C12275" t="s">
        <v>279</v>
      </c>
      <c r="D12275" t="s">
        <v>333</v>
      </c>
      <c r="E12275">
        <v>4528.1000000000004</v>
      </c>
      <c r="F12275">
        <v>2.61</v>
      </c>
      <c r="G12275">
        <v>8.92</v>
      </c>
      <c r="H12275">
        <v>9.4499999999999993</v>
      </c>
      <c r="I12275">
        <v>8.94</v>
      </c>
      <c r="J12275">
        <v>8.84</v>
      </c>
    </row>
    <row r="12277" spans="1:10" x14ac:dyDescent="0.35">
      <c r="A12277" t="s">
        <v>227</v>
      </c>
      <c r="B12277">
        <v>7</v>
      </c>
      <c r="C12277" t="s">
        <v>279</v>
      </c>
      <c r="D12277" t="s">
        <v>334</v>
      </c>
      <c r="E12277">
        <v>1104.8</v>
      </c>
      <c r="F12277">
        <v>2.62</v>
      </c>
      <c r="G12277">
        <v>8.94</v>
      </c>
      <c r="H12277">
        <v>9.4700000000000006</v>
      </c>
      <c r="I12277">
        <v>8.9499999999999993</v>
      </c>
      <c r="J12277">
        <v>8.86</v>
      </c>
    </row>
    <row r="12279" spans="1:10" x14ac:dyDescent="0.35">
      <c r="A12279" t="s">
        <v>227</v>
      </c>
      <c r="B12279">
        <v>8</v>
      </c>
      <c r="C12279" t="s">
        <v>279</v>
      </c>
      <c r="D12279" t="s">
        <v>335</v>
      </c>
      <c r="E12279">
        <v>7205</v>
      </c>
      <c r="F12279">
        <v>2.6</v>
      </c>
      <c r="G12279">
        <v>8.86</v>
      </c>
      <c r="H12279">
        <v>9.39</v>
      </c>
      <c r="I12279">
        <v>8.8800000000000008</v>
      </c>
      <c r="J12279">
        <v>8.76</v>
      </c>
    </row>
    <row r="12281" spans="1:10" x14ac:dyDescent="0.35">
      <c r="A12281" t="s">
        <v>227</v>
      </c>
      <c r="B12281">
        <v>9</v>
      </c>
      <c r="C12281" t="s">
        <v>279</v>
      </c>
      <c r="D12281" t="s">
        <v>336</v>
      </c>
      <c r="E12281">
        <v>889</v>
      </c>
      <c r="F12281">
        <v>2.61</v>
      </c>
      <c r="G12281">
        <v>8.9</v>
      </c>
      <c r="H12281">
        <v>9.42</v>
      </c>
      <c r="I12281">
        <v>8.91</v>
      </c>
      <c r="J12281">
        <v>8.81</v>
      </c>
    </row>
    <row r="12283" spans="1:10" x14ac:dyDescent="0.35">
      <c r="A12283" t="s">
        <v>227</v>
      </c>
      <c r="B12283">
        <v>10</v>
      </c>
      <c r="C12283" t="s">
        <v>279</v>
      </c>
      <c r="D12283" t="s">
        <v>337</v>
      </c>
      <c r="E12283">
        <v>6714.4</v>
      </c>
      <c r="F12283">
        <v>2.6</v>
      </c>
      <c r="G12283">
        <v>8.86</v>
      </c>
      <c r="H12283">
        <v>9.39</v>
      </c>
      <c r="I12283">
        <v>8.8800000000000008</v>
      </c>
      <c r="J12283">
        <v>8.75</v>
      </c>
    </row>
    <row r="12285" spans="1:10" x14ac:dyDescent="0.35">
      <c r="A12285" t="s">
        <v>227</v>
      </c>
      <c r="B12285">
        <v>11</v>
      </c>
      <c r="C12285" t="s">
        <v>279</v>
      </c>
      <c r="D12285" t="s">
        <v>338</v>
      </c>
      <c r="E12285">
        <v>1150.0999999999999</v>
      </c>
      <c r="F12285">
        <v>2.62</v>
      </c>
      <c r="G12285">
        <v>8.93</v>
      </c>
      <c r="H12285">
        <v>9.4600000000000009</v>
      </c>
      <c r="I12285">
        <v>8.9499999999999993</v>
      </c>
      <c r="J12285">
        <v>8.85</v>
      </c>
    </row>
    <row r="12287" spans="1:10" x14ac:dyDescent="0.35">
      <c r="A12287" t="s">
        <v>227</v>
      </c>
      <c r="B12287">
        <v>12</v>
      </c>
      <c r="C12287" t="s">
        <v>279</v>
      </c>
      <c r="D12287" t="s">
        <v>339</v>
      </c>
      <c r="E12287">
        <v>7211</v>
      </c>
      <c r="F12287">
        <v>2.6</v>
      </c>
      <c r="G12287">
        <v>8.86</v>
      </c>
      <c r="H12287">
        <v>9.39</v>
      </c>
      <c r="I12287">
        <v>8.8800000000000008</v>
      </c>
      <c r="J12287">
        <v>8.76</v>
      </c>
    </row>
    <row r="12289" spans="1:10" x14ac:dyDescent="0.35">
      <c r="A12289" t="s">
        <v>227</v>
      </c>
      <c r="B12289">
        <v>13</v>
      </c>
      <c r="C12289" t="s">
        <v>279</v>
      </c>
      <c r="D12289" t="s">
        <v>340</v>
      </c>
      <c r="E12289">
        <v>1103.5999999999999</v>
      </c>
      <c r="F12289">
        <v>2.62</v>
      </c>
      <c r="G12289">
        <v>8.94</v>
      </c>
      <c r="H12289">
        <v>9.4700000000000006</v>
      </c>
      <c r="I12289">
        <v>8.9499999999999993</v>
      </c>
      <c r="J12289">
        <v>8.86</v>
      </c>
    </row>
    <row r="12291" spans="1:10" x14ac:dyDescent="0.35">
      <c r="A12291" t="s">
        <v>227</v>
      </c>
      <c r="B12291">
        <v>14</v>
      </c>
      <c r="C12291" t="s">
        <v>279</v>
      </c>
      <c r="D12291" t="s">
        <v>341</v>
      </c>
      <c r="E12291">
        <v>7219.1</v>
      </c>
      <c r="F12291">
        <v>2.6</v>
      </c>
      <c r="G12291">
        <v>8.8699999999999992</v>
      </c>
      <c r="H12291">
        <v>9.39</v>
      </c>
      <c r="I12291">
        <v>8.8800000000000008</v>
      </c>
      <c r="J12291">
        <v>8.76</v>
      </c>
    </row>
    <row r="12293" spans="1:10" x14ac:dyDescent="0.35">
      <c r="A12293" t="s">
        <v>227</v>
      </c>
      <c r="B12293">
        <v>15</v>
      </c>
      <c r="C12293" t="s">
        <v>279</v>
      </c>
      <c r="D12293" t="s">
        <v>342</v>
      </c>
      <c r="E12293">
        <v>887.8</v>
      </c>
      <c r="F12293">
        <v>2.61</v>
      </c>
      <c r="G12293">
        <v>8.9</v>
      </c>
      <c r="H12293">
        <v>9.42</v>
      </c>
      <c r="I12293">
        <v>8.91</v>
      </c>
      <c r="J12293">
        <v>8.81</v>
      </c>
    </row>
    <row r="12295" spans="1:10" x14ac:dyDescent="0.35">
      <c r="A12295" t="s">
        <v>227</v>
      </c>
      <c r="B12295">
        <v>16</v>
      </c>
      <c r="C12295" t="s">
        <v>279</v>
      </c>
      <c r="D12295" t="s">
        <v>343</v>
      </c>
      <c r="E12295">
        <v>3624.2</v>
      </c>
      <c r="F12295">
        <v>2.61</v>
      </c>
      <c r="G12295">
        <v>8.89</v>
      </c>
      <c r="H12295">
        <v>9.42</v>
      </c>
      <c r="I12295">
        <v>8.91</v>
      </c>
      <c r="J12295">
        <v>8.8000000000000007</v>
      </c>
    </row>
    <row r="12297" spans="1:10" x14ac:dyDescent="0.35">
      <c r="A12297" t="s">
        <v>227</v>
      </c>
      <c r="B12297">
        <v>17</v>
      </c>
      <c r="C12297" t="s">
        <v>279</v>
      </c>
      <c r="D12297" t="s">
        <v>344</v>
      </c>
      <c r="E12297">
        <v>1158.3</v>
      </c>
      <c r="F12297">
        <v>2.62</v>
      </c>
      <c r="G12297">
        <v>8.93</v>
      </c>
      <c r="H12297">
        <v>9.4600000000000009</v>
      </c>
      <c r="I12297">
        <v>8.9499999999999993</v>
      </c>
      <c r="J12297">
        <v>8.85</v>
      </c>
    </row>
    <row r="12299" spans="1:10" x14ac:dyDescent="0.35">
      <c r="A12299" t="s">
        <v>227</v>
      </c>
      <c r="B12299">
        <v>18</v>
      </c>
      <c r="C12299" t="s">
        <v>279</v>
      </c>
      <c r="D12299" t="s">
        <v>345</v>
      </c>
      <c r="E12299">
        <v>4453.7</v>
      </c>
      <c r="F12299">
        <v>2.61</v>
      </c>
      <c r="G12299">
        <v>8.92</v>
      </c>
      <c r="H12299">
        <v>9.4499999999999993</v>
      </c>
      <c r="I12299">
        <v>8.94</v>
      </c>
      <c r="J12299">
        <v>8.84</v>
      </c>
    </row>
    <row r="12301" spans="1:10" x14ac:dyDescent="0.35">
      <c r="A12301" t="s">
        <v>227</v>
      </c>
      <c r="B12301">
        <v>19</v>
      </c>
      <c r="C12301" t="s">
        <v>279</v>
      </c>
      <c r="D12301" t="s">
        <v>346</v>
      </c>
      <c r="E12301">
        <v>1159.4000000000001</v>
      </c>
      <c r="F12301">
        <v>2.62</v>
      </c>
      <c r="G12301">
        <v>8.93</v>
      </c>
      <c r="H12301">
        <v>9.4600000000000009</v>
      </c>
      <c r="I12301">
        <v>8.9499999999999993</v>
      </c>
      <c r="J12301">
        <v>8.85</v>
      </c>
    </row>
    <row r="12303" spans="1:10" x14ac:dyDescent="0.35">
      <c r="A12303" t="s">
        <v>227</v>
      </c>
      <c r="B12303">
        <v>20</v>
      </c>
      <c r="C12303" t="s">
        <v>279</v>
      </c>
      <c r="D12303" t="s">
        <v>347</v>
      </c>
      <c r="E12303">
        <v>4463.7</v>
      </c>
      <c r="F12303">
        <v>2.61</v>
      </c>
      <c r="G12303">
        <v>8.92</v>
      </c>
      <c r="H12303">
        <v>9.4499999999999993</v>
      </c>
      <c r="I12303">
        <v>8.94</v>
      </c>
      <c r="J12303">
        <v>8.84</v>
      </c>
    </row>
    <row r="12305" spans="1:10" x14ac:dyDescent="0.35">
      <c r="A12305" t="s">
        <v>227</v>
      </c>
      <c r="B12305">
        <v>21</v>
      </c>
      <c r="C12305" t="s">
        <v>279</v>
      </c>
      <c r="D12305" t="s">
        <v>348</v>
      </c>
      <c r="E12305">
        <v>888.9</v>
      </c>
      <c r="F12305">
        <v>2.61</v>
      </c>
      <c r="G12305">
        <v>8.9</v>
      </c>
      <c r="H12305">
        <v>9.42</v>
      </c>
      <c r="I12305">
        <v>8.91</v>
      </c>
      <c r="J12305">
        <v>8.81</v>
      </c>
    </row>
    <row r="12307" spans="1:10" x14ac:dyDescent="0.35">
      <c r="A12307" t="s">
        <v>227</v>
      </c>
      <c r="B12307">
        <v>22</v>
      </c>
      <c r="C12307" t="s">
        <v>279</v>
      </c>
      <c r="D12307" t="s">
        <v>349</v>
      </c>
      <c r="E12307">
        <v>3630.4</v>
      </c>
      <c r="F12307">
        <v>2.61</v>
      </c>
      <c r="G12307">
        <v>8.89</v>
      </c>
      <c r="H12307">
        <v>9.42</v>
      </c>
      <c r="I12307">
        <v>8.91</v>
      </c>
      <c r="J12307">
        <v>8.8000000000000007</v>
      </c>
    </row>
    <row r="12309" spans="1:10" x14ac:dyDescent="0.35">
      <c r="A12309" t="s">
        <v>227</v>
      </c>
      <c r="B12309">
        <v>23</v>
      </c>
      <c r="C12309" t="s">
        <v>279</v>
      </c>
      <c r="D12309" t="s">
        <v>350</v>
      </c>
      <c r="E12309">
        <v>1104.4000000000001</v>
      </c>
      <c r="F12309">
        <v>2.62</v>
      </c>
      <c r="G12309">
        <v>8.94</v>
      </c>
      <c r="H12309">
        <v>9.4700000000000006</v>
      </c>
      <c r="I12309">
        <v>8.9499999999999993</v>
      </c>
      <c r="J12309">
        <v>8.86</v>
      </c>
    </row>
    <row r="12311" spans="1:10" x14ac:dyDescent="0.35">
      <c r="A12311" t="s">
        <v>227</v>
      </c>
      <c r="B12311">
        <v>24</v>
      </c>
      <c r="C12311" t="s">
        <v>279</v>
      </c>
      <c r="D12311" t="s">
        <v>351</v>
      </c>
      <c r="E12311">
        <v>7236.9</v>
      </c>
      <c r="F12311">
        <v>2.6</v>
      </c>
      <c r="G12311">
        <v>8.8699999999999992</v>
      </c>
      <c r="H12311">
        <v>9.39</v>
      </c>
      <c r="I12311">
        <v>8.8800000000000008</v>
      </c>
      <c r="J12311">
        <v>8.76</v>
      </c>
    </row>
    <row r="12313" spans="1:10" x14ac:dyDescent="0.35">
      <c r="A12313" t="s">
        <v>230</v>
      </c>
      <c r="B12313">
        <v>1</v>
      </c>
      <c r="C12313" t="s">
        <v>279</v>
      </c>
      <c r="D12313" t="s">
        <v>328</v>
      </c>
      <c r="E12313">
        <v>1097.0999999999999</v>
      </c>
      <c r="F12313">
        <v>2.5499999999999998</v>
      </c>
      <c r="G12313">
        <v>8.7100000000000009</v>
      </c>
      <c r="H12313">
        <v>9.2200000000000006</v>
      </c>
      <c r="I12313">
        <v>8.7200000000000006</v>
      </c>
      <c r="J12313">
        <v>8.5299999999999994</v>
      </c>
    </row>
    <row r="12315" spans="1:10" x14ac:dyDescent="0.35">
      <c r="A12315" t="s">
        <v>230</v>
      </c>
      <c r="B12315">
        <v>2</v>
      </c>
      <c r="C12315" t="s">
        <v>279</v>
      </c>
      <c r="D12315" t="s">
        <v>329</v>
      </c>
      <c r="E12315">
        <v>4269.3</v>
      </c>
      <c r="F12315">
        <v>2.54</v>
      </c>
      <c r="G12315">
        <v>8.66</v>
      </c>
      <c r="H12315">
        <v>9.16</v>
      </c>
      <c r="I12315">
        <v>8.67</v>
      </c>
      <c r="J12315">
        <v>8.4600000000000009</v>
      </c>
    </row>
    <row r="12317" spans="1:10" x14ac:dyDescent="0.35">
      <c r="A12317" t="s">
        <v>230</v>
      </c>
      <c r="B12317">
        <v>3</v>
      </c>
      <c r="C12317" t="s">
        <v>279</v>
      </c>
      <c r="D12317" t="s">
        <v>330</v>
      </c>
      <c r="E12317">
        <v>777.3</v>
      </c>
      <c r="F12317">
        <v>2.56</v>
      </c>
      <c r="G12317">
        <v>8.74</v>
      </c>
      <c r="H12317">
        <v>9.26</v>
      </c>
      <c r="I12317">
        <v>8.76</v>
      </c>
      <c r="J12317">
        <v>8.58</v>
      </c>
    </row>
    <row r="12319" spans="1:10" x14ac:dyDescent="0.35">
      <c r="A12319" t="s">
        <v>230</v>
      </c>
      <c r="B12319">
        <v>4</v>
      </c>
      <c r="C12319" t="s">
        <v>279</v>
      </c>
      <c r="D12319" t="s">
        <v>331</v>
      </c>
      <c r="E12319">
        <v>3662</v>
      </c>
      <c r="F12319">
        <v>2.54</v>
      </c>
      <c r="G12319">
        <v>8.66</v>
      </c>
      <c r="H12319">
        <v>9.16</v>
      </c>
      <c r="I12319">
        <v>8.67</v>
      </c>
      <c r="J12319">
        <v>8.4600000000000009</v>
      </c>
    </row>
    <row r="12321" spans="1:10" x14ac:dyDescent="0.35">
      <c r="A12321" t="s">
        <v>230</v>
      </c>
      <c r="B12321">
        <v>5</v>
      </c>
      <c r="C12321" t="s">
        <v>279</v>
      </c>
      <c r="D12321" t="s">
        <v>332</v>
      </c>
      <c r="E12321">
        <v>1112.5</v>
      </c>
      <c r="F12321">
        <v>2.5499999999999998</v>
      </c>
      <c r="G12321">
        <v>8.6999999999999993</v>
      </c>
      <c r="H12321">
        <v>9.2100000000000009</v>
      </c>
      <c r="I12321">
        <v>8.7100000000000009</v>
      </c>
      <c r="J12321">
        <v>8.52</v>
      </c>
    </row>
    <row r="12323" spans="1:10" x14ac:dyDescent="0.35">
      <c r="A12323" t="s">
        <v>230</v>
      </c>
      <c r="B12323">
        <v>6</v>
      </c>
      <c r="C12323" t="s">
        <v>279</v>
      </c>
      <c r="D12323" t="s">
        <v>333</v>
      </c>
      <c r="E12323">
        <v>3942.9</v>
      </c>
      <c r="F12323">
        <v>2.54</v>
      </c>
      <c r="G12323">
        <v>8.66</v>
      </c>
      <c r="H12323">
        <v>9.16</v>
      </c>
      <c r="I12323">
        <v>8.67</v>
      </c>
      <c r="J12323">
        <v>8.4600000000000009</v>
      </c>
    </row>
    <row r="12325" spans="1:10" x14ac:dyDescent="0.35">
      <c r="A12325" t="s">
        <v>230</v>
      </c>
      <c r="B12325">
        <v>7</v>
      </c>
      <c r="C12325" t="s">
        <v>279</v>
      </c>
      <c r="D12325" t="s">
        <v>334</v>
      </c>
      <c r="E12325">
        <v>1084.9000000000001</v>
      </c>
      <c r="F12325">
        <v>2.5499999999999998</v>
      </c>
      <c r="G12325">
        <v>8.7100000000000009</v>
      </c>
      <c r="H12325">
        <v>9.2200000000000006</v>
      </c>
      <c r="I12325">
        <v>8.7200000000000006</v>
      </c>
      <c r="J12325">
        <v>8.5399999999999991</v>
      </c>
    </row>
    <row r="12327" spans="1:10" x14ac:dyDescent="0.35">
      <c r="A12327" t="s">
        <v>230</v>
      </c>
      <c r="B12327">
        <v>8</v>
      </c>
      <c r="C12327" t="s">
        <v>279</v>
      </c>
      <c r="D12327" t="s">
        <v>335</v>
      </c>
      <c r="E12327">
        <v>7258.9</v>
      </c>
      <c r="F12327">
        <v>2.54</v>
      </c>
      <c r="G12327">
        <v>8.66</v>
      </c>
      <c r="H12327">
        <v>9.16</v>
      </c>
      <c r="I12327">
        <v>8.67</v>
      </c>
      <c r="J12327">
        <v>8.4600000000000009</v>
      </c>
    </row>
    <row r="12329" spans="1:10" x14ac:dyDescent="0.35">
      <c r="A12329" t="s">
        <v>230</v>
      </c>
      <c r="B12329">
        <v>9</v>
      </c>
      <c r="C12329" t="s">
        <v>279</v>
      </c>
      <c r="D12329" t="s">
        <v>336</v>
      </c>
      <c r="E12329">
        <v>765.4</v>
      </c>
      <c r="F12329">
        <v>2.56</v>
      </c>
      <c r="G12329">
        <v>8.74</v>
      </c>
      <c r="H12329">
        <v>9.26</v>
      </c>
      <c r="I12329">
        <v>8.76</v>
      </c>
      <c r="J12329">
        <v>8.58</v>
      </c>
    </row>
    <row r="12331" spans="1:10" x14ac:dyDescent="0.35">
      <c r="A12331" t="s">
        <v>230</v>
      </c>
      <c r="B12331">
        <v>10</v>
      </c>
      <c r="C12331" t="s">
        <v>279</v>
      </c>
      <c r="D12331" t="s">
        <v>337</v>
      </c>
      <c r="E12331">
        <v>6827.2</v>
      </c>
      <c r="F12331">
        <v>2.54</v>
      </c>
      <c r="G12331">
        <v>8.66</v>
      </c>
      <c r="H12331">
        <v>9.16</v>
      </c>
      <c r="I12331">
        <v>8.67</v>
      </c>
      <c r="J12331">
        <v>8.4600000000000009</v>
      </c>
    </row>
    <row r="12333" spans="1:10" x14ac:dyDescent="0.35">
      <c r="A12333" t="s">
        <v>230</v>
      </c>
      <c r="B12333">
        <v>11</v>
      </c>
      <c r="C12333" t="s">
        <v>279</v>
      </c>
      <c r="D12333" t="s">
        <v>338</v>
      </c>
      <c r="E12333">
        <v>1100.2</v>
      </c>
      <c r="F12333">
        <v>2.5499999999999998</v>
      </c>
      <c r="G12333">
        <v>8.6999999999999993</v>
      </c>
      <c r="H12333">
        <v>9.2100000000000009</v>
      </c>
      <c r="I12333">
        <v>8.7100000000000009</v>
      </c>
      <c r="J12333">
        <v>8.52</v>
      </c>
    </row>
    <row r="12335" spans="1:10" x14ac:dyDescent="0.35">
      <c r="A12335" t="s">
        <v>230</v>
      </c>
      <c r="B12335">
        <v>12</v>
      </c>
      <c r="C12335" t="s">
        <v>279</v>
      </c>
      <c r="D12335" t="s">
        <v>339</v>
      </c>
      <c r="E12335">
        <v>7262.5</v>
      </c>
      <c r="F12335">
        <v>2.54</v>
      </c>
      <c r="G12335">
        <v>8.66</v>
      </c>
      <c r="H12335">
        <v>9.16</v>
      </c>
      <c r="I12335">
        <v>8.67</v>
      </c>
      <c r="J12335">
        <v>8.4600000000000009</v>
      </c>
    </row>
    <row r="12337" spans="1:10" x14ac:dyDescent="0.35">
      <c r="A12337" t="s">
        <v>230</v>
      </c>
      <c r="B12337">
        <v>13</v>
      </c>
      <c r="C12337" t="s">
        <v>279</v>
      </c>
      <c r="D12337" t="s">
        <v>340</v>
      </c>
      <c r="E12337">
        <v>1085.3</v>
      </c>
      <c r="F12337">
        <v>2.5499999999999998</v>
      </c>
      <c r="G12337">
        <v>8.7100000000000009</v>
      </c>
      <c r="H12337">
        <v>9.2200000000000006</v>
      </c>
      <c r="I12337">
        <v>8.7200000000000006</v>
      </c>
      <c r="J12337">
        <v>8.5399999999999991</v>
      </c>
    </row>
    <row r="12339" spans="1:10" x14ac:dyDescent="0.35">
      <c r="A12339" t="s">
        <v>230</v>
      </c>
      <c r="B12339">
        <v>14</v>
      </c>
      <c r="C12339" t="s">
        <v>279</v>
      </c>
      <c r="D12339" t="s">
        <v>341</v>
      </c>
      <c r="E12339">
        <v>7115.1</v>
      </c>
      <c r="F12339">
        <v>2.54</v>
      </c>
      <c r="G12339">
        <v>8.66</v>
      </c>
      <c r="H12339">
        <v>9.16</v>
      </c>
      <c r="I12339">
        <v>8.67</v>
      </c>
      <c r="J12339">
        <v>8.4600000000000009</v>
      </c>
    </row>
    <row r="12341" spans="1:10" x14ac:dyDescent="0.35">
      <c r="A12341" t="s">
        <v>230</v>
      </c>
      <c r="B12341">
        <v>15</v>
      </c>
      <c r="C12341" t="s">
        <v>279</v>
      </c>
      <c r="D12341" t="s">
        <v>342</v>
      </c>
      <c r="E12341">
        <v>769.2</v>
      </c>
      <c r="F12341">
        <v>2.56</v>
      </c>
      <c r="G12341">
        <v>8.74</v>
      </c>
      <c r="H12341">
        <v>9.26</v>
      </c>
      <c r="I12341">
        <v>8.76</v>
      </c>
      <c r="J12341">
        <v>8.58</v>
      </c>
    </row>
    <row r="12343" spans="1:10" x14ac:dyDescent="0.35">
      <c r="A12343" t="s">
        <v>230</v>
      </c>
      <c r="B12343">
        <v>16</v>
      </c>
      <c r="C12343" t="s">
        <v>279</v>
      </c>
      <c r="D12343" t="s">
        <v>343</v>
      </c>
      <c r="E12343">
        <v>2909.6</v>
      </c>
      <c r="F12343">
        <v>2.54</v>
      </c>
      <c r="G12343">
        <v>8.66</v>
      </c>
      <c r="H12343">
        <v>9.16</v>
      </c>
      <c r="I12343">
        <v>8.67</v>
      </c>
      <c r="J12343">
        <v>8.4600000000000009</v>
      </c>
    </row>
    <row r="12345" spans="1:10" x14ac:dyDescent="0.35">
      <c r="A12345" t="s">
        <v>230</v>
      </c>
      <c r="B12345">
        <v>17</v>
      </c>
      <c r="C12345" t="s">
        <v>279</v>
      </c>
      <c r="D12345" t="s">
        <v>344</v>
      </c>
      <c r="E12345">
        <v>1114.4000000000001</v>
      </c>
      <c r="F12345">
        <v>2.5499999999999998</v>
      </c>
      <c r="G12345">
        <v>8.6999999999999993</v>
      </c>
      <c r="H12345">
        <v>9.2100000000000009</v>
      </c>
      <c r="I12345">
        <v>8.7100000000000009</v>
      </c>
      <c r="J12345">
        <v>8.52</v>
      </c>
    </row>
    <row r="12347" spans="1:10" x14ac:dyDescent="0.35">
      <c r="A12347" t="s">
        <v>230</v>
      </c>
      <c r="B12347">
        <v>18</v>
      </c>
      <c r="C12347" t="s">
        <v>279</v>
      </c>
      <c r="D12347" t="s">
        <v>345</v>
      </c>
      <c r="E12347">
        <v>5193.3999999999996</v>
      </c>
      <c r="F12347">
        <v>2.54</v>
      </c>
      <c r="G12347">
        <v>8.66</v>
      </c>
      <c r="H12347">
        <v>9.16</v>
      </c>
      <c r="I12347">
        <v>8.67</v>
      </c>
      <c r="J12347">
        <v>8.4600000000000009</v>
      </c>
    </row>
    <row r="12349" spans="1:10" x14ac:dyDescent="0.35">
      <c r="A12349" t="s">
        <v>230</v>
      </c>
      <c r="B12349">
        <v>19</v>
      </c>
      <c r="C12349" t="s">
        <v>279</v>
      </c>
      <c r="D12349" t="s">
        <v>346</v>
      </c>
      <c r="E12349">
        <v>1109.8</v>
      </c>
      <c r="F12349">
        <v>2.5499999999999998</v>
      </c>
      <c r="G12349">
        <v>8.6999999999999993</v>
      </c>
      <c r="H12349">
        <v>9.2100000000000009</v>
      </c>
      <c r="I12349">
        <v>8.7100000000000009</v>
      </c>
      <c r="J12349">
        <v>8.52</v>
      </c>
    </row>
    <row r="12351" spans="1:10" x14ac:dyDescent="0.35">
      <c r="A12351" t="s">
        <v>230</v>
      </c>
      <c r="B12351">
        <v>20</v>
      </c>
      <c r="C12351" t="s">
        <v>279</v>
      </c>
      <c r="D12351" t="s">
        <v>347</v>
      </c>
      <c r="E12351">
        <v>5188.8999999999996</v>
      </c>
      <c r="F12351">
        <v>2.54</v>
      </c>
      <c r="G12351">
        <v>8.66</v>
      </c>
      <c r="H12351">
        <v>9.16</v>
      </c>
      <c r="I12351">
        <v>8.67</v>
      </c>
      <c r="J12351">
        <v>8.4600000000000009</v>
      </c>
    </row>
    <row r="12353" spans="1:10" x14ac:dyDescent="0.35">
      <c r="A12353" t="s">
        <v>230</v>
      </c>
      <c r="B12353">
        <v>21</v>
      </c>
      <c r="C12353" t="s">
        <v>279</v>
      </c>
      <c r="D12353" t="s">
        <v>348</v>
      </c>
      <c r="E12353">
        <v>765.1</v>
      </c>
      <c r="F12353">
        <v>2.56</v>
      </c>
      <c r="G12353">
        <v>8.74</v>
      </c>
      <c r="H12353">
        <v>9.26</v>
      </c>
      <c r="I12353">
        <v>8.76</v>
      </c>
      <c r="J12353">
        <v>8.58</v>
      </c>
    </row>
    <row r="12355" spans="1:10" x14ac:dyDescent="0.35">
      <c r="A12355" t="s">
        <v>230</v>
      </c>
      <c r="B12355">
        <v>22</v>
      </c>
      <c r="C12355" t="s">
        <v>279</v>
      </c>
      <c r="D12355" t="s">
        <v>349</v>
      </c>
      <c r="E12355">
        <v>2901.3</v>
      </c>
      <c r="F12355">
        <v>2.54</v>
      </c>
      <c r="G12355">
        <v>8.66</v>
      </c>
      <c r="H12355">
        <v>9.16</v>
      </c>
      <c r="I12355">
        <v>8.67</v>
      </c>
      <c r="J12355">
        <v>8.4600000000000009</v>
      </c>
    </row>
    <row r="12357" spans="1:10" x14ac:dyDescent="0.35">
      <c r="A12357" t="s">
        <v>230</v>
      </c>
      <c r="B12357">
        <v>23</v>
      </c>
      <c r="C12357" t="s">
        <v>279</v>
      </c>
      <c r="D12357" t="s">
        <v>350</v>
      </c>
      <c r="E12357">
        <v>1081</v>
      </c>
      <c r="F12357">
        <v>2.5499999999999998</v>
      </c>
      <c r="G12357">
        <v>8.7100000000000009</v>
      </c>
      <c r="H12357">
        <v>9.2200000000000006</v>
      </c>
      <c r="I12357">
        <v>8.7200000000000006</v>
      </c>
      <c r="J12357">
        <v>8.5399999999999991</v>
      </c>
    </row>
    <row r="12359" spans="1:10" x14ac:dyDescent="0.35">
      <c r="A12359" t="s">
        <v>230</v>
      </c>
      <c r="B12359">
        <v>24</v>
      </c>
      <c r="C12359" t="s">
        <v>279</v>
      </c>
      <c r="D12359" t="s">
        <v>351</v>
      </c>
      <c r="E12359">
        <v>7123.3</v>
      </c>
      <c r="F12359">
        <v>2.54</v>
      </c>
      <c r="G12359">
        <v>8.66</v>
      </c>
      <c r="H12359">
        <v>9.16</v>
      </c>
      <c r="I12359">
        <v>8.67</v>
      </c>
      <c r="J12359">
        <v>8.4600000000000009</v>
      </c>
    </row>
    <row r="12361" spans="1:10" x14ac:dyDescent="0.35">
      <c r="A12361" t="s">
        <v>233</v>
      </c>
      <c r="B12361">
        <v>1</v>
      </c>
      <c r="C12361" t="s">
        <v>279</v>
      </c>
      <c r="D12361" t="s">
        <v>328</v>
      </c>
      <c r="E12361">
        <v>1256.5</v>
      </c>
      <c r="F12361">
        <v>2.62</v>
      </c>
      <c r="G12361">
        <v>8.9499999999999993</v>
      </c>
      <c r="H12361">
        <v>9.48</v>
      </c>
      <c r="I12361">
        <v>8.9700000000000006</v>
      </c>
      <c r="J12361">
        <v>8.8800000000000008</v>
      </c>
    </row>
    <row r="12363" spans="1:10" x14ac:dyDescent="0.35">
      <c r="A12363" t="s">
        <v>233</v>
      </c>
      <c r="B12363">
        <v>2</v>
      </c>
      <c r="C12363" t="s">
        <v>279</v>
      </c>
      <c r="D12363" t="s">
        <v>329</v>
      </c>
      <c r="E12363">
        <v>4683.2</v>
      </c>
      <c r="F12363">
        <v>2.62</v>
      </c>
      <c r="G12363">
        <v>8.94</v>
      </c>
      <c r="H12363">
        <v>9.4700000000000006</v>
      </c>
      <c r="I12363">
        <v>8.9600000000000009</v>
      </c>
      <c r="J12363">
        <v>8.8699999999999992</v>
      </c>
    </row>
    <row r="12365" spans="1:10" x14ac:dyDescent="0.35">
      <c r="A12365" t="s">
        <v>233</v>
      </c>
      <c r="B12365">
        <v>3</v>
      </c>
      <c r="C12365" t="s">
        <v>279</v>
      </c>
      <c r="D12365" t="s">
        <v>330</v>
      </c>
      <c r="E12365">
        <v>1015.3</v>
      </c>
      <c r="F12365">
        <v>2.61</v>
      </c>
      <c r="G12365">
        <v>8.91</v>
      </c>
      <c r="H12365">
        <v>9.44</v>
      </c>
      <c r="I12365">
        <v>8.93</v>
      </c>
      <c r="J12365">
        <v>8.83</v>
      </c>
    </row>
    <row r="12367" spans="1:10" x14ac:dyDescent="0.35">
      <c r="A12367" t="s">
        <v>233</v>
      </c>
      <c r="B12367">
        <v>4</v>
      </c>
      <c r="C12367" t="s">
        <v>279</v>
      </c>
      <c r="D12367" t="s">
        <v>331</v>
      </c>
      <c r="E12367">
        <v>3993.1</v>
      </c>
      <c r="F12367">
        <v>2.61</v>
      </c>
      <c r="G12367">
        <v>8.9</v>
      </c>
      <c r="H12367">
        <v>9.43</v>
      </c>
      <c r="I12367">
        <v>8.92</v>
      </c>
      <c r="J12367">
        <v>8.81</v>
      </c>
    </row>
    <row r="12369" spans="1:10" x14ac:dyDescent="0.35">
      <c r="A12369" t="s">
        <v>233</v>
      </c>
      <c r="B12369">
        <v>5</v>
      </c>
      <c r="C12369" t="s">
        <v>279</v>
      </c>
      <c r="D12369" t="s">
        <v>332</v>
      </c>
      <c r="E12369">
        <v>1299.9000000000001</v>
      </c>
      <c r="F12369">
        <v>2.62</v>
      </c>
      <c r="G12369">
        <v>8.94</v>
      </c>
      <c r="H12369">
        <v>9.4700000000000006</v>
      </c>
      <c r="I12369">
        <v>8.9600000000000009</v>
      </c>
      <c r="J12369">
        <v>8.8699999999999992</v>
      </c>
    </row>
    <row r="12371" spans="1:10" x14ac:dyDescent="0.35">
      <c r="A12371" t="s">
        <v>233</v>
      </c>
      <c r="B12371">
        <v>6</v>
      </c>
      <c r="C12371" t="s">
        <v>279</v>
      </c>
      <c r="D12371" t="s">
        <v>333</v>
      </c>
      <c r="E12371">
        <v>4725.6000000000004</v>
      </c>
      <c r="F12371">
        <v>2.62</v>
      </c>
      <c r="G12371">
        <v>8.93</v>
      </c>
      <c r="H12371">
        <v>9.4600000000000009</v>
      </c>
      <c r="I12371">
        <v>8.9499999999999993</v>
      </c>
      <c r="J12371">
        <v>8.86</v>
      </c>
    </row>
    <row r="12373" spans="1:10" x14ac:dyDescent="0.35">
      <c r="A12373" t="s">
        <v>233</v>
      </c>
      <c r="B12373">
        <v>7</v>
      </c>
      <c r="C12373" t="s">
        <v>279</v>
      </c>
      <c r="D12373" t="s">
        <v>334</v>
      </c>
      <c r="E12373">
        <v>1245</v>
      </c>
      <c r="F12373">
        <v>2.62</v>
      </c>
      <c r="G12373">
        <v>8.9499999999999993</v>
      </c>
      <c r="H12373">
        <v>9.48</v>
      </c>
      <c r="I12373">
        <v>8.9700000000000006</v>
      </c>
      <c r="J12373">
        <v>8.8800000000000008</v>
      </c>
    </row>
    <row r="12375" spans="1:10" x14ac:dyDescent="0.35">
      <c r="A12375" t="s">
        <v>233</v>
      </c>
      <c r="B12375">
        <v>8</v>
      </c>
      <c r="C12375" t="s">
        <v>279</v>
      </c>
      <c r="D12375" t="s">
        <v>335</v>
      </c>
      <c r="E12375">
        <v>7426.8</v>
      </c>
      <c r="F12375">
        <v>2.6</v>
      </c>
      <c r="G12375">
        <v>8.8800000000000008</v>
      </c>
      <c r="H12375">
        <v>9.4</v>
      </c>
      <c r="I12375">
        <v>8.9</v>
      </c>
      <c r="J12375">
        <v>8.7799999999999994</v>
      </c>
    </row>
    <row r="12377" spans="1:10" x14ac:dyDescent="0.35">
      <c r="A12377" t="s">
        <v>233</v>
      </c>
      <c r="B12377">
        <v>9</v>
      </c>
      <c r="C12377" t="s">
        <v>279</v>
      </c>
      <c r="D12377" t="s">
        <v>336</v>
      </c>
      <c r="E12377">
        <v>1003.5</v>
      </c>
      <c r="F12377">
        <v>2.61</v>
      </c>
      <c r="G12377">
        <v>8.92</v>
      </c>
      <c r="H12377">
        <v>9.44</v>
      </c>
      <c r="I12377">
        <v>8.93</v>
      </c>
      <c r="J12377">
        <v>8.83</v>
      </c>
    </row>
    <row r="12379" spans="1:10" x14ac:dyDescent="0.35">
      <c r="A12379" t="s">
        <v>233</v>
      </c>
      <c r="B12379">
        <v>10</v>
      </c>
      <c r="C12379" t="s">
        <v>279</v>
      </c>
      <c r="D12379" t="s">
        <v>337</v>
      </c>
      <c r="E12379">
        <v>6891</v>
      </c>
      <c r="F12379">
        <v>2.6</v>
      </c>
      <c r="G12379">
        <v>8.8800000000000008</v>
      </c>
      <c r="H12379">
        <v>9.4</v>
      </c>
      <c r="I12379">
        <v>8.89</v>
      </c>
      <c r="J12379">
        <v>8.77</v>
      </c>
    </row>
    <row r="12381" spans="1:10" x14ac:dyDescent="0.35">
      <c r="A12381" t="s">
        <v>233</v>
      </c>
      <c r="B12381">
        <v>11</v>
      </c>
      <c r="C12381" t="s">
        <v>279</v>
      </c>
      <c r="D12381" t="s">
        <v>338</v>
      </c>
      <c r="E12381">
        <v>1289.2</v>
      </c>
      <c r="F12381">
        <v>2.62</v>
      </c>
      <c r="G12381">
        <v>8.94</v>
      </c>
      <c r="H12381">
        <v>9.4700000000000006</v>
      </c>
      <c r="I12381">
        <v>8.9600000000000009</v>
      </c>
      <c r="J12381">
        <v>8.8699999999999992</v>
      </c>
    </row>
    <row r="12383" spans="1:10" x14ac:dyDescent="0.35">
      <c r="A12383" t="s">
        <v>233</v>
      </c>
      <c r="B12383">
        <v>12</v>
      </c>
      <c r="C12383" t="s">
        <v>279</v>
      </c>
      <c r="D12383" t="s">
        <v>339</v>
      </c>
      <c r="E12383">
        <v>7427.2</v>
      </c>
      <c r="F12383">
        <v>2.6</v>
      </c>
      <c r="G12383">
        <v>8.8800000000000008</v>
      </c>
      <c r="H12383">
        <v>9.4</v>
      </c>
      <c r="I12383">
        <v>8.9</v>
      </c>
      <c r="J12383">
        <v>8.7799999999999994</v>
      </c>
    </row>
    <row r="12385" spans="1:10" x14ac:dyDescent="0.35">
      <c r="A12385" t="s">
        <v>233</v>
      </c>
      <c r="B12385">
        <v>13</v>
      </c>
      <c r="C12385" t="s">
        <v>279</v>
      </c>
      <c r="D12385" t="s">
        <v>340</v>
      </c>
      <c r="E12385">
        <v>1244.8</v>
      </c>
      <c r="F12385">
        <v>2.62</v>
      </c>
      <c r="G12385">
        <v>8.9499999999999993</v>
      </c>
      <c r="H12385">
        <v>9.48</v>
      </c>
      <c r="I12385">
        <v>8.9700000000000006</v>
      </c>
      <c r="J12385">
        <v>8.8800000000000008</v>
      </c>
    </row>
    <row r="12387" spans="1:10" x14ac:dyDescent="0.35">
      <c r="A12387" t="s">
        <v>233</v>
      </c>
      <c r="B12387">
        <v>14</v>
      </c>
      <c r="C12387" t="s">
        <v>279</v>
      </c>
      <c r="D12387" t="s">
        <v>341</v>
      </c>
      <c r="E12387">
        <v>7440.8</v>
      </c>
      <c r="F12387">
        <v>2.6</v>
      </c>
      <c r="G12387">
        <v>8.8800000000000008</v>
      </c>
      <c r="H12387">
        <v>9.41</v>
      </c>
      <c r="I12387">
        <v>8.9</v>
      </c>
      <c r="J12387">
        <v>8.7799999999999994</v>
      </c>
    </row>
    <row r="12389" spans="1:10" x14ac:dyDescent="0.35">
      <c r="A12389" t="s">
        <v>233</v>
      </c>
      <c r="B12389">
        <v>15</v>
      </c>
      <c r="C12389" t="s">
        <v>279</v>
      </c>
      <c r="D12389" t="s">
        <v>342</v>
      </c>
      <c r="E12389">
        <v>1003</v>
      </c>
      <c r="F12389">
        <v>2.61</v>
      </c>
      <c r="G12389">
        <v>8.92</v>
      </c>
      <c r="H12389">
        <v>9.44</v>
      </c>
      <c r="I12389">
        <v>8.93</v>
      </c>
      <c r="J12389">
        <v>8.83</v>
      </c>
    </row>
    <row r="12391" spans="1:10" x14ac:dyDescent="0.35">
      <c r="A12391" t="s">
        <v>233</v>
      </c>
      <c r="B12391">
        <v>16</v>
      </c>
      <c r="C12391" t="s">
        <v>279</v>
      </c>
      <c r="D12391" t="s">
        <v>343</v>
      </c>
      <c r="E12391">
        <v>3853.4</v>
      </c>
      <c r="F12391">
        <v>2.61</v>
      </c>
      <c r="G12391">
        <v>8.9</v>
      </c>
      <c r="H12391">
        <v>9.43</v>
      </c>
      <c r="I12391">
        <v>8.92</v>
      </c>
      <c r="J12391">
        <v>8.82</v>
      </c>
    </row>
    <row r="12393" spans="1:10" x14ac:dyDescent="0.35">
      <c r="A12393" t="s">
        <v>233</v>
      </c>
      <c r="B12393">
        <v>17</v>
      </c>
      <c r="C12393" t="s">
        <v>279</v>
      </c>
      <c r="D12393" t="s">
        <v>344</v>
      </c>
      <c r="E12393">
        <v>1295.4000000000001</v>
      </c>
      <c r="F12393">
        <v>2.62</v>
      </c>
      <c r="G12393">
        <v>8.94</v>
      </c>
      <c r="H12393">
        <v>9.4700000000000006</v>
      </c>
      <c r="I12393">
        <v>8.9600000000000009</v>
      </c>
      <c r="J12393">
        <v>8.8699999999999992</v>
      </c>
    </row>
    <row r="12395" spans="1:10" x14ac:dyDescent="0.35">
      <c r="A12395" t="s">
        <v>233</v>
      </c>
      <c r="B12395">
        <v>18</v>
      </c>
      <c r="C12395" t="s">
        <v>279</v>
      </c>
      <c r="D12395" t="s">
        <v>345</v>
      </c>
      <c r="E12395">
        <v>4687.7</v>
      </c>
      <c r="F12395">
        <v>2.62</v>
      </c>
      <c r="G12395">
        <v>8.93</v>
      </c>
      <c r="H12395">
        <v>9.4600000000000009</v>
      </c>
      <c r="I12395">
        <v>8.9499999999999993</v>
      </c>
      <c r="J12395">
        <v>8.86</v>
      </c>
    </row>
    <row r="12397" spans="1:10" x14ac:dyDescent="0.35">
      <c r="A12397" t="s">
        <v>233</v>
      </c>
      <c r="B12397">
        <v>19</v>
      </c>
      <c r="C12397" t="s">
        <v>279</v>
      </c>
      <c r="D12397" t="s">
        <v>346</v>
      </c>
      <c r="E12397">
        <v>1295.5</v>
      </c>
      <c r="F12397">
        <v>2.62</v>
      </c>
      <c r="G12397">
        <v>8.94</v>
      </c>
      <c r="H12397">
        <v>9.4700000000000006</v>
      </c>
      <c r="I12397">
        <v>8.9600000000000009</v>
      </c>
      <c r="J12397">
        <v>8.8699999999999992</v>
      </c>
    </row>
    <row r="12399" spans="1:10" x14ac:dyDescent="0.35">
      <c r="A12399" t="s">
        <v>233</v>
      </c>
      <c r="B12399">
        <v>20</v>
      </c>
      <c r="C12399" t="s">
        <v>279</v>
      </c>
      <c r="D12399" t="s">
        <v>347</v>
      </c>
      <c r="E12399">
        <v>4688.8999999999996</v>
      </c>
      <c r="F12399">
        <v>2.62</v>
      </c>
      <c r="G12399">
        <v>8.93</v>
      </c>
      <c r="H12399">
        <v>9.4600000000000009</v>
      </c>
      <c r="I12399">
        <v>8.9499999999999993</v>
      </c>
      <c r="J12399">
        <v>8.86</v>
      </c>
    </row>
    <row r="12401" spans="1:10" x14ac:dyDescent="0.35">
      <c r="A12401" t="s">
        <v>233</v>
      </c>
      <c r="B12401">
        <v>21</v>
      </c>
      <c r="C12401" t="s">
        <v>279</v>
      </c>
      <c r="D12401" t="s">
        <v>348</v>
      </c>
      <c r="E12401">
        <v>1002.8</v>
      </c>
      <c r="F12401">
        <v>2.61</v>
      </c>
      <c r="G12401">
        <v>8.92</v>
      </c>
      <c r="H12401">
        <v>9.44</v>
      </c>
      <c r="I12401">
        <v>8.93</v>
      </c>
      <c r="J12401">
        <v>8.83</v>
      </c>
    </row>
    <row r="12403" spans="1:10" x14ac:dyDescent="0.35">
      <c r="A12403" t="s">
        <v>233</v>
      </c>
      <c r="B12403">
        <v>22</v>
      </c>
      <c r="C12403" t="s">
        <v>279</v>
      </c>
      <c r="D12403" t="s">
        <v>349</v>
      </c>
      <c r="E12403">
        <v>3853.7</v>
      </c>
      <c r="F12403">
        <v>2.61</v>
      </c>
      <c r="G12403">
        <v>8.9</v>
      </c>
      <c r="H12403">
        <v>9.43</v>
      </c>
      <c r="I12403">
        <v>8.92</v>
      </c>
      <c r="J12403">
        <v>8.82</v>
      </c>
    </row>
    <row r="12405" spans="1:10" x14ac:dyDescent="0.35">
      <c r="A12405" t="s">
        <v>233</v>
      </c>
      <c r="B12405">
        <v>23</v>
      </c>
      <c r="C12405" t="s">
        <v>279</v>
      </c>
      <c r="D12405" t="s">
        <v>350</v>
      </c>
      <c r="E12405">
        <v>1244.2</v>
      </c>
      <c r="F12405">
        <v>2.62</v>
      </c>
      <c r="G12405">
        <v>8.9499999999999993</v>
      </c>
      <c r="H12405">
        <v>9.48</v>
      </c>
      <c r="I12405">
        <v>8.9700000000000006</v>
      </c>
      <c r="J12405">
        <v>8.8800000000000008</v>
      </c>
    </row>
    <row r="12407" spans="1:10" x14ac:dyDescent="0.35">
      <c r="A12407" t="s">
        <v>233</v>
      </c>
      <c r="B12407">
        <v>24</v>
      </c>
      <c r="C12407" t="s">
        <v>279</v>
      </c>
      <c r="D12407" t="s">
        <v>351</v>
      </c>
      <c r="E12407">
        <v>7455</v>
      </c>
      <c r="F12407">
        <v>2.6</v>
      </c>
      <c r="G12407">
        <v>8.8800000000000008</v>
      </c>
      <c r="H12407">
        <v>9.41</v>
      </c>
      <c r="I12407">
        <v>8.9</v>
      </c>
      <c r="J12407">
        <v>8.7799999999999994</v>
      </c>
    </row>
    <row r="12409" spans="1:10" x14ac:dyDescent="0.35">
      <c r="A12409" t="s">
        <v>236</v>
      </c>
      <c r="B12409">
        <v>1</v>
      </c>
      <c r="C12409" t="s">
        <v>279</v>
      </c>
      <c r="D12409" t="s">
        <v>328</v>
      </c>
      <c r="E12409">
        <v>1112.4000000000001</v>
      </c>
      <c r="F12409">
        <v>2.54</v>
      </c>
      <c r="G12409">
        <v>8.66</v>
      </c>
      <c r="H12409">
        <v>9.17</v>
      </c>
      <c r="I12409">
        <v>8.68</v>
      </c>
      <c r="J12409">
        <v>8.4700000000000006</v>
      </c>
    </row>
    <row r="12411" spans="1:10" x14ac:dyDescent="0.35">
      <c r="A12411" t="s">
        <v>236</v>
      </c>
      <c r="B12411">
        <v>2</v>
      </c>
      <c r="C12411" t="s">
        <v>279</v>
      </c>
      <c r="D12411" t="s">
        <v>329</v>
      </c>
      <c r="E12411">
        <v>3945.6</v>
      </c>
      <c r="F12411">
        <v>2.54</v>
      </c>
      <c r="G12411">
        <v>8.66</v>
      </c>
      <c r="H12411">
        <v>9.16</v>
      </c>
      <c r="I12411">
        <v>8.67</v>
      </c>
      <c r="J12411">
        <v>8.4600000000000009</v>
      </c>
    </row>
    <row r="12413" spans="1:10" x14ac:dyDescent="0.35">
      <c r="A12413" t="s">
        <v>236</v>
      </c>
      <c r="B12413">
        <v>3</v>
      </c>
      <c r="C12413" t="s">
        <v>279</v>
      </c>
      <c r="D12413" t="s">
        <v>330</v>
      </c>
      <c r="E12413">
        <v>696.5</v>
      </c>
      <c r="F12413">
        <v>2.54</v>
      </c>
      <c r="G12413">
        <v>8.67</v>
      </c>
      <c r="H12413">
        <v>9.18</v>
      </c>
      <c r="I12413">
        <v>8.68</v>
      </c>
      <c r="J12413">
        <v>8.48</v>
      </c>
    </row>
    <row r="12415" spans="1:10" x14ac:dyDescent="0.35">
      <c r="A12415" t="s">
        <v>236</v>
      </c>
      <c r="B12415">
        <v>4</v>
      </c>
      <c r="C12415" t="s">
        <v>279</v>
      </c>
      <c r="D12415" t="s">
        <v>331</v>
      </c>
      <c r="E12415">
        <v>3223.6</v>
      </c>
      <c r="F12415">
        <v>2.54</v>
      </c>
      <c r="G12415">
        <v>8.66</v>
      </c>
      <c r="H12415">
        <v>9.16</v>
      </c>
      <c r="I12415">
        <v>8.67</v>
      </c>
      <c r="J12415">
        <v>8.4600000000000009</v>
      </c>
    </row>
    <row r="12417" spans="1:10" x14ac:dyDescent="0.35">
      <c r="A12417" t="s">
        <v>236</v>
      </c>
      <c r="B12417">
        <v>5</v>
      </c>
      <c r="C12417" t="s">
        <v>279</v>
      </c>
      <c r="D12417" t="s">
        <v>332</v>
      </c>
      <c r="E12417">
        <v>1149.5</v>
      </c>
      <c r="F12417">
        <v>2.54</v>
      </c>
      <c r="G12417">
        <v>8.66</v>
      </c>
      <c r="H12417">
        <v>9.17</v>
      </c>
      <c r="I12417">
        <v>8.68</v>
      </c>
      <c r="J12417">
        <v>8.4700000000000006</v>
      </c>
    </row>
    <row r="12419" spans="1:10" x14ac:dyDescent="0.35">
      <c r="A12419" t="s">
        <v>236</v>
      </c>
      <c r="B12419">
        <v>6</v>
      </c>
      <c r="C12419" t="s">
        <v>279</v>
      </c>
      <c r="D12419" t="s">
        <v>333</v>
      </c>
      <c r="E12419">
        <v>3922.3</v>
      </c>
      <c r="F12419">
        <v>2.54</v>
      </c>
      <c r="G12419">
        <v>8.66</v>
      </c>
      <c r="H12419">
        <v>9.16</v>
      </c>
      <c r="I12419">
        <v>8.67</v>
      </c>
      <c r="J12419">
        <v>8.4600000000000009</v>
      </c>
    </row>
    <row r="12421" spans="1:10" x14ac:dyDescent="0.35">
      <c r="A12421" t="s">
        <v>236</v>
      </c>
      <c r="B12421">
        <v>7</v>
      </c>
      <c r="C12421" t="s">
        <v>279</v>
      </c>
      <c r="D12421" t="s">
        <v>334</v>
      </c>
      <c r="E12421">
        <v>1118.4000000000001</v>
      </c>
      <c r="F12421">
        <v>2.54</v>
      </c>
      <c r="G12421">
        <v>8.66</v>
      </c>
      <c r="H12421">
        <v>9.17</v>
      </c>
      <c r="I12421">
        <v>8.68</v>
      </c>
      <c r="J12421">
        <v>8.4700000000000006</v>
      </c>
    </row>
    <row r="12423" spans="1:10" x14ac:dyDescent="0.35">
      <c r="A12423" t="s">
        <v>236</v>
      </c>
      <c r="B12423">
        <v>8</v>
      </c>
      <c r="C12423" t="s">
        <v>279</v>
      </c>
      <c r="D12423" t="s">
        <v>335</v>
      </c>
      <c r="E12423">
        <v>7411.4</v>
      </c>
      <c r="F12423">
        <v>2.54</v>
      </c>
      <c r="G12423">
        <v>8.66</v>
      </c>
      <c r="H12423">
        <v>9.16</v>
      </c>
      <c r="I12423">
        <v>8.67</v>
      </c>
      <c r="J12423">
        <v>8.4600000000000009</v>
      </c>
    </row>
    <row r="12425" spans="1:10" x14ac:dyDescent="0.35">
      <c r="A12425" t="s">
        <v>236</v>
      </c>
      <c r="B12425">
        <v>9</v>
      </c>
      <c r="C12425" t="s">
        <v>279</v>
      </c>
      <c r="D12425" t="s">
        <v>336</v>
      </c>
      <c r="E12425">
        <v>702.2</v>
      </c>
      <c r="F12425">
        <v>2.54</v>
      </c>
      <c r="G12425">
        <v>8.67</v>
      </c>
      <c r="H12425">
        <v>9.18</v>
      </c>
      <c r="I12425">
        <v>8.68</v>
      </c>
      <c r="J12425">
        <v>8.48</v>
      </c>
    </row>
    <row r="12427" spans="1:10" x14ac:dyDescent="0.35">
      <c r="A12427" t="s">
        <v>236</v>
      </c>
      <c r="B12427">
        <v>10</v>
      </c>
      <c r="C12427" t="s">
        <v>279</v>
      </c>
      <c r="D12427" t="s">
        <v>337</v>
      </c>
      <c r="E12427">
        <v>7043.5</v>
      </c>
      <c r="F12427">
        <v>2.54</v>
      </c>
      <c r="G12427">
        <v>8.66</v>
      </c>
      <c r="H12427">
        <v>9.16</v>
      </c>
      <c r="I12427">
        <v>8.67</v>
      </c>
      <c r="J12427">
        <v>8.4600000000000009</v>
      </c>
    </row>
    <row r="12429" spans="1:10" x14ac:dyDescent="0.35">
      <c r="A12429" t="s">
        <v>236</v>
      </c>
      <c r="B12429">
        <v>11</v>
      </c>
      <c r="C12429" t="s">
        <v>279</v>
      </c>
      <c r="D12429" t="s">
        <v>338</v>
      </c>
      <c r="E12429">
        <v>1155.4000000000001</v>
      </c>
      <c r="F12429">
        <v>2.54</v>
      </c>
      <c r="G12429">
        <v>8.66</v>
      </c>
      <c r="H12429">
        <v>9.17</v>
      </c>
      <c r="I12429">
        <v>8.68</v>
      </c>
      <c r="J12429">
        <v>8.4700000000000006</v>
      </c>
    </row>
    <row r="12431" spans="1:10" x14ac:dyDescent="0.35">
      <c r="A12431" t="s">
        <v>236</v>
      </c>
      <c r="B12431">
        <v>12</v>
      </c>
      <c r="C12431" t="s">
        <v>279</v>
      </c>
      <c r="D12431" t="s">
        <v>339</v>
      </c>
      <c r="E12431">
        <v>7399.9</v>
      </c>
      <c r="F12431">
        <v>2.54</v>
      </c>
      <c r="G12431">
        <v>8.66</v>
      </c>
      <c r="H12431">
        <v>9.16</v>
      </c>
      <c r="I12431">
        <v>8.67</v>
      </c>
      <c r="J12431">
        <v>8.4600000000000009</v>
      </c>
    </row>
    <row r="12433" spans="1:10" x14ac:dyDescent="0.35">
      <c r="A12433" t="s">
        <v>236</v>
      </c>
      <c r="B12433">
        <v>13</v>
      </c>
      <c r="C12433" t="s">
        <v>279</v>
      </c>
      <c r="D12433" t="s">
        <v>340</v>
      </c>
      <c r="E12433">
        <v>1117.7</v>
      </c>
      <c r="F12433">
        <v>2.54</v>
      </c>
      <c r="G12433">
        <v>8.66</v>
      </c>
      <c r="H12433">
        <v>9.17</v>
      </c>
      <c r="I12433">
        <v>8.68</v>
      </c>
      <c r="J12433">
        <v>8.4700000000000006</v>
      </c>
    </row>
    <row r="12435" spans="1:10" x14ac:dyDescent="0.35">
      <c r="A12435" t="s">
        <v>236</v>
      </c>
      <c r="B12435">
        <v>14</v>
      </c>
      <c r="C12435" t="s">
        <v>279</v>
      </c>
      <c r="D12435" t="s">
        <v>341</v>
      </c>
      <c r="E12435">
        <v>7212.8</v>
      </c>
      <c r="F12435">
        <v>2.54</v>
      </c>
      <c r="G12435">
        <v>8.66</v>
      </c>
      <c r="H12435">
        <v>9.16</v>
      </c>
      <c r="I12435">
        <v>8.67</v>
      </c>
      <c r="J12435">
        <v>8.4600000000000009</v>
      </c>
    </row>
    <row r="12437" spans="1:10" x14ac:dyDescent="0.35">
      <c r="A12437" t="s">
        <v>236</v>
      </c>
      <c r="B12437">
        <v>15</v>
      </c>
      <c r="C12437" t="s">
        <v>279</v>
      </c>
      <c r="D12437" t="s">
        <v>342</v>
      </c>
      <c r="E12437">
        <v>696.6</v>
      </c>
      <c r="F12437">
        <v>2.54</v>
      </c>
      <c r="G12437">
        <v>8.67</v>
      </c>
      <c r="H12437">
        <v>9.18</v>
      </c>
      <c r="I12437">
        <v>8.68</v>
      </c>
      <c r="J12437">
        <v>8.48</v>
      </c>
    </row>
    <row r="12439" spans="1:10" x14ac:dyDescent="0.35">
      <c r="A12439" t="s">
        <v>236</v>
      </c>
      <c r="B12439">
        <v>16</v>
      </c>
      <c r="C12439" t="s">
        <v>279</v>
      </c>
      <c r="D12439" t="s">
        <v>343</v>
      </c>
      <c r="E12439">
        <v>2926.6</v>
      </c>
      <c r="F12439">
        <v>2.54</v>
      </c>
      <c r="G12439">
        <v>8.66</v>
      </c>
      <c r="H12439">
        <v>9.16</v>
      </c>
      <c r="I12439">
        <v>8.67</v>
      </c>
      <c r="J12439">
        <v>8.4600000000000009</v>
      </c>
    </row>
    <row r="12441" spans="1:10" x14ac:dyDescent="0.35">
      <c r="A12441" t="s">
        <v>236</v>
      </c>
      <c r="B12441">
        <v>17</v>
      </c>
      <c r="C12441" t="s">
        <v>279</v>
      </c>
      <c r="D12441" t="s">
        <v>344</v>
      </c>
      <c r="E12441">
        <v>1144.2</v>
      </c>
      <c r="F12441">
        <v>2.54</v>
      </c>
      <c r="G12441">
        <v>8.66</v>
      </c>
      <c r="H12441">
        <v>9.17</v>
      </c>
      <c r="I12441">
        <v>8.68</v>
      </c>
      <c r="J12441">
        <v>8.4700000000000006</v>
      </c>
    </row>
    <row r="12443" spans="1:10" x14ac:dyDescent="0.35">
      <c r="A12443" t="s">
        <v>236</v>
      </c>
      <c r="B12443">
        <v>18</v>
      </c>
      <c r="C12443" t="s">
        <v>279</v>
      </c>
      <c r="D12443" t="s">
        <v>345</v>
      </c>
      <c r="E12443">
        <v>4603.5</v>
      </c>
      <c r="F12443">
        <v>2.54</v>
      </c>
      <c r="G12443">
        <v>8.66</v>
      </c>
      <c r="H12443">
        <v>9.16</v>
      </c>
      <c r="I12443">
        <v>8.67</v>
      </c>
      <c r="J12443">
        <v>8.4600000000000009</v>
      </c>
    </row>
    <row r="12445" spans="1:10" x14ac:dyDescent="0.35">
      <c r="A12445" t="s">
        <v>236</v>
      </c>
      <c r="B12445">
        <v>19</v>
      </c>
      <c r="C12445" t="s">
        <v>279</v>
      </c>
      <c r="D12445" t="s">
        <v>346</v>
      </c>
      <c r="E12445">
        <v>1149.9000000000001</v>
      </c>
      <c r="F12445">
        <v>2.54</v>
      </c>
      <c r="G12445">
        <v>8.66</v>
      </c>
      <c r="H12445">
        <v>9.17</v>
      </c>
      <c r="I12445">
        <v>8.68</v>
      </c>
      <c r="J12445">
        <v>8.4700000000000006</v>
      </c>
    </row>
    <row r="12447" spans="1:10" x14ac:dyDescent="0.35">
      <c r="A12447" t="s">
        <v>236</v>
      </c>
      <c r="B12447">
        <v>20</v>
      </c>
      <c r="C12447" t="s">
        <v>279</v>
      </c>
      <c r="D12447" t="s">
        <v>347</v>
      </c>
      <c r="E12447">
        <v>4624.8999999999996</v>
      </c>
      <c r="F12447">
        <v>2.54</v>
      </c>
      <c r="G12447">
        <v>8.66</v>
      </c>
      <c r="H12447">
        <v>9.16</v>
      </c>
      <c r="I12447">
        <v>8.67</v>
      </c>
      <c r="J12447">
        <v>8.4600000000000009</v>
      </c>
    </row>
    <row r="12449" spans="1:10" x14ac:dyDescent="0.35">
      <c r="A12449" t="s">
        <v>236</v>
      </c>
      <c r="B12449">
        <v>21</v>
      </c>
      <c r="C12449" t="s">
        <v>279</v>
      </c>
      <c r="D12449" t="s">
        <v>348</v>
      </c>
      <c r="E12449">
        <v>702.2</v>
      </c>
      <c r="F12449">
        <v>2.54</v>
      </c>
      <c r="G12449">
        <v>8.67</v>
      </c>
      <c r="H12449">
        <v>9.18</v>
      </c>
      <c r="I12449">
        <v>8.68</v>
      </c>
      <c r="J12449">
        <v>8.48</v>
      </c>
    </row>
    <row r="12451" spans="1:10" x14ac:dyDescent="0.35">
      <c r="A12451" t="s">
        <v>236</v>
      </c>
      <c r="B12451">
        <v>22</v>
      </c>
      <c r="C12451" t="s">
        <v>279</v>
      </c>
      <c r="D12451" t="s">
        <v>349</v>
      </c>
      <c r="E12451">
        <v>2922.1</v>
      </c>
      <c r="F12451">
        <v>2.54</v>
      </c>
      <c r="G12451">
        <v>8.66</v>
      </c>
      <c r="H12451">
        <v>9.16</v>
      </c>
      <c r="I12451">
        <v>8.67</v>
      </c>
      <c r="J12451">
        <v>8.4600000000000009</v>
      </c>
    </row>
    <row r="12453" spans="1:10" x14ac:dyDescent="0.35">
      <c r="A12453" t="s">
        <v>236</v>
      </c>
      <c r="B12453">
        <v>23</v>
      </c>
      <c r="C12453" t="s">
        <v>279</v>
      </c>
      <c r="D12453" t="s">
        <v>350</v>
      </c>
      <c r="E12453">
        <v>1123.5</v>
      </c>
      <c r="F12453">
        <v>2.54</v>
      </c>
      <c r="G12453">
        <v>8.66</v>
      </c>
      <c r="H12453">
        <v>9.17</v>
      </c>
      <c r="I12453">
        <v>8.68</v>
      </c>
      <c r="J12453">
        <v>8.4700000000000006</v>
      </c>
    </row>
    <row r="12455" spans="1:10" x14ac:dyDescent="0.35">
      <c r="A12455" t="s">
        <v>236</v>
      </c>
      <c r="B12455">
        <v>24</v>
      </c>
      <c r="C12455" t="s">
        <v>279</v>
      </c>
      <c r="D12455" t="s">
        <v>351</v>
      </c>
      <c r="E12455">
        <v>7235.5</v>
      </c>
      <c r="F12455">
        <v>2.54</v>
      </c>
      <c r="G12455">
        <v>8.66</v>
      </c>
      <c r="H12455">
        <v>9.16</v>
      </c>
      <c r="I12455">
        <v>8.67</v>
      </c>
      <c r="J12455">
        <v>8.4600000000000009</v>
      </c>
    </row>
    <row r="12457" spans="1:10" x14ac:dyDescent="0.35">
      <c r="A12457" t="s">
        <v>239</v>
      </c>
      <c r="B12457">
        <v>1</v>
      </c>
      <c r="C12457" t="s">
        <v>279</v>
      </c>
      <c r="D12457" t="s">
        <v>328</v>
      </c>
      <c r="E12457">
        <v>1170.2</v>
      </c>
      <c r="F12457">
        <v>2.5499999999999998</v>
      </c>
      <c r="G12457">
        <v>8.7100000000000009</v>
      </c>
      <c r="H12457">
        <v>9.23</v>
      </c>
      <c r="I12457">
        <v>8.73</v>
      </c>
      <c r="J12457">
        <v>8.5399999999999991</v>
      </c>
    </row>
    <row r="12459" spans="1:10" x14ac:dyDescent="0.35">
      <c r="A12459" t="s">
        <v>239</v>
      </c>
      <c r="B12459">
        <v>2</v>
      </c>
      <c r="C12459" t="s">
        <v>279</v>
      </c>
      <c r="D12459" t="s">
        <v>329</v>
      </c>
      <c r="E12459">
        <v>4183.1000000000004</v>
      </c>
      <c r="F12459">
        <v>2.54</v>
      </c>
      <c r="G12459">
        <v>8.66</v>
      </c>
      <c r="H12459">
        <v>9.17</v>
      </c>
      <c r="I12459">
        <v>8.67</v>
      </c>
      <c r="J12459">
        <v>8.4700000000000006</v>
      </c>
    </row>
    <row r="12461" spans="1:10" x14ac:dyDescent="0.35">
      <c r="A12461" t="s">
        <v>239</v>
      </c>
      <c r="B12461">
        <v>3</v>
      </c>
      <c r="C12461" t="s">
        <v>279</v>
      </c>
      <c r="D12461" t="s">
        <v>330</v>
      </c>
      <c r="E12461">
        <v>811.8</v>
      </c>
      <c r="F12461">
        <v>2.5499999999999998</v>
      </c>
      <c r="G12461">
        <v>8.7200000000000006</v>
      </c>
      <c r="H12461">
        <v>9.23</v>
      </c>
      <c r="I12461">
        <v>8.73</v>
      </c>
      <c r="J12461">
        <v>8.5500000000000007</v>
      </c>
    </row>
    <row r="12463" spans="1:10" x14ac:dyDescent="0.35">
      <c r="A12463" t="s">
        <v>239</v>
      </c>
      <c r="B12463">
        <v>4</v>
      </c>
      <c r="C12463" t="s">
        <v>279</v>
      </c>
      <c r="D12463" t="s">
        <v>331</v>
      </c>
      <c r="E12463">
        <v>3624</v>
      </c>
      <c r="F12463">
        <v>2.54</v>
      </c>
      <c r="G12463">
        <v>8.66</v>
      </c>
      <c r="H12463">
        <v>9.16</v>
      </c>
      <c r="I12463">
        <v>8.67</v>
      </c>
      <c r="J12463">
        <v>8.4600000000000009</v>
      </c>
    </row>
    <row r="12465" spans="1:10" x14ac:dyDescent="0.35">
      <c r="A12465" t="s">
        <v>239</v>
      </c>
      <c r="B12465">
        <v>5</v>
      </c>
      <c r="C12465" t="s">
        <v>279</v>
      </c>
      <c r="D12465" t="s">
        <v>332</v>
      </c>
      <c r="E12465">
        <v>1195.5</v>
      </c>
      <c r="F12465">
        <v>2.5499999999999998</v>
      </c>
      <c r="G12465">
        <v>8.7100000000000009</v>
      </c>
      <c r="H12465">
        <v>9.2200000000000006</v>
      </c>
      <c r="I12465">
        <v>8.7200000000000006</v>
      </c>
      <c r="J12465">
        <v>8.5399999999999991</v>
      </c>
    </row>
    <row r="12467" spans="1:10" x14ac:dyDescent="0.35">
      <c r="A12467" t="s">
        <v>239</v>
      </c>
      <c r="B12467">
        <v>6</v>
      </c>
      <c r="C12467" t="s">
        <v>279</v>
      </c>
      <c r="D12467" t="s">
        <v>333</v>
      </c>
      <c r="E12467">
        <v>3901.6</v>
      </c>
      <c r="F12467">
        <v>2.54</v>
      </c>
      <c r="G12467">
        <v>8.66</v>
      </c>
      <c r="H12467">
        <v>9.16</v>
      </c>
      <c r="I12467">
        <v>8.67</v>
      </c>
      <c r="J12467">
        <v>8.4600000000000009</v>
      </c>
    </row>
    <row r="12469" spans="1:10" x14ac:dyDescent="0.35">
      <c r="A12469" t="s">
        <v>239</v>
      </c>
      <c r="B12469">
        <v>7</v>
      </c>
      <c r="C12469" t="s">
        <v>279</v>
      </c>
      <c r="D12469" t="s">
        <v>334</v>
      </c>
      <c r="E12469">
        <v>1161</v>
      </c>
      <c r="F12469">
        <v>2.5499999999999998</v>
      </c>
      <c r="G12469">
        <v>8.7100000000000009</v>
      </c>
      <c r="H12469">
        <v>9.23</v>
      </c>
      <c r="I12469">
        <v>8.73</v>
      </c>
      <c r="J12469">
        <v>8.5399999999999991</v>
      </c>
    </row>
    <row r="12471" spans="1:10" x14ac:dyDescent="0.35">
      <c r="A12471" t="s">
        <v>239</v>
      </c>
      <c r="B12471">
        <v>8</v>
      </c>
      <c r="C12471" t="s">
        <v>279</v>
      </c>
      <c r="D12471" t="s">
        <v>335</v>
      </c>
      <c r="E12471">
        <v>6932.5</v>
      </c>
      <c r="F12471">
        <v>2.54</v>
      </c>
      <c r="G12471">
        <v>8.68</v>
      </c>
      <c r="H12471">
        <v>9.19</v>
      </c>
      <c r="I12471">
        <v>8.69</v>
      </c>
      <c r="J12471">
        <v>8.49</v>
      </c>
    </row>
    <row r="12473" spans="1:10" x14ac:dyDescent="0.35">
      <c r="A12473" t="s">
        <v>239</v>
      </c>
      <c r="B12473">
        <v>9</v>
      </c>
      <c r="C12473" t="s">
        <v>279</v>
      </c>
      <c r="D12473" t="s">
        <v>336</v>
      </c>
      <c r="E12473">
        <v>803.2</v>
      </c>
      <c r="F12473">
        <v>2.5499999999999998</v>
      </c>
      <c r="G12473">
        <v>8.7200000000000006</v>
      </c>
      <c r="H12473">
        <v>9.23</v>
      </c>
      <c r="I12473">
        <v>8.73</v>
      </c>
      <c r="J12473">
        <v>8.5500000000000007</v>
      </c>
    </row>
    <row r="12475" spans="1:10" x14ac:dyDescent="0.35">
      <c r="A12475" t="s">
        <v>239</v>
      </c>
      <c r="B12475">
        <v>10</v>
      </c>
      <c r="C12475" t="s">
        <v>279</v>
      </c>
      <c r="D12475" t="s">
        <v>337</v>
      </c>
      <c r="E12475">
        <v>6502</v>
      </c>
      <c r="F12475">
        <v>2.54</v>
      </c>
      <c r="G12475">
        <v>8.68</v>
      </c>
      <c r="H12475">
        <v>9.19</v>
      </c>
      <c r="I12475">
        <v>8.69</v>
      </c>
      <c r="J12475">
        <v>8.49</v>
      </c>
    </row>
    <row r="12477" spans="1:10" x14ac:dyDescent="0.35">
      <c r="A12477" t="s">
        <v>239</v>
      </c>
      <c r="B12477">
        <v>11</v>
      </c>
      <c r="C12477" t="s">
        <v>279</v>
      </c>
      <c r="D12477" t="s">
        <v>338</v>
      </c>
      <c r="E12477">
        <v>1186.4000000000001</v>
      </c>
      <c r="F12477">
        <v>2.5499999999999998</v>
      </c>
      <c r="G12477">
        <v>8.7100000000000009</v>
      </c>
      <c r="H12477">
        <v>9.2200000000000006</v>
      </c>
      <c r="I12477">
        <v>8.7200000000000006</v>
      </c>
      <c r="J12477">
        <v>8.5399999999999991</v>
      </c>
    </row>
    <row r="12479" spans="1:10" x14ac:dyDescent="0.35">
      <c r="A12479" t="s">
        <v>239</v>
      </c>
      <c r="B12479">
        <v>12</v>
      </c>
      <c r="C12479" t="s">
        <v>279</v>
      </c>
      <c r="D12479" t="s">
        <v>339</v>
      </c>
      <c r="E12479">
        <v>6944.2</v>
      </c>
      <c r="F12479">
        <v>2.54</v>
      </c>
      <c r="G12479">
        <v>8.68</v>
      </c>
      <c r="H12479">
        <v>9.19</v>
      </c>
      <c r="I12479">
        <v>8.69</v>
      </c>
      <c r="J12479">
        <v>8.49</v>
      </c>
    </row>
    <row r="12481" spans="1:10" x14ac:dyDescent="0.35">
      <c r="A12481" t="s">
        <v>239</v>
      </c>
      <c r="B12481">
        <v>13</v>
      </c>
      <c r="C12481" t="s">
        <v>279</v>
      </c>
      <c r="D12481" t="s">
        <v>340</v>
      </c>
      <c r="E12481">
        <v>1160.9000000000001</v>
      </c>
      <c r="F12481">
        <v>2.5499999999999998</v>
      </c>
      <c r="G12481">
        <v>8.7100000000000009</v>
      </c>
      <c r="H12481">
        <v>9.23</v>
      </c>
      <c r="I12481">
        <v>8.73</v>
      </c>
      <c r="J12481">
        <v>8.5399999999999991</v>
      </c>
    </row>
    <row r="12483" spans="1:10" x14ac:dyDescent="0.35">
      <c r="A12483" t="s">
        <v>239</v>
      </c>
      <c r="B12483">
        <v>14</v>
      </c>
      <c r="C12483" t="s">
        <v>279</v>
      </c>
      <c r="D12483" t="s">
        <v>341</v>
      </c>
      <c r="E12483">
        <v>6807.9</v>
      </c>
      <c r="F12483">
        <v>2.54</v>
      </c>
      <c r="G12483">
        <v>8.68</v>
      </c>
      <c r="H12483">
        <v>9.19</v>
      </c>
      <c r="I12483">
        <v>8.69</v>
      </c>
      <c r="J12483">
        <v>8.5</v>
      </c>
    </row>
    <row r="12485" spans="1:10" x14ac:dyDescent="0.35">
      <c r="A12485" t="s">
        <v>239</v>
      </c>
      <c r="B12485">
        <v>15</v>
      </c>
      <c r="C12485" t="s">
        <v>279</v>
      </c>
      <c r="D12485" t="s">
        <v>342</v>
      </c>
      <c r="E12485">
        <v>802.9</v>
      </c>
      <c r="F12485">
        <v>2.5499999999999998</v>
      </c>
      <c r="G12485">
        <v>8.7200000000000006</v>
      </c>
      <c r="H12485">
        <v>9.23</v>
      </c>
      <c r="I12485">
        <v>8.73</v>
      </c>
      <c r="J12485">
        <v>8.5500000000000007</v>
      </c>
    </row>
    <row r="12487" spans="1:10" x14ac:dyDescent="0.35">
      <c r="A12487" t="s">
        <v>239</v>
      </c>
      <c r="B12487">
        <v>16</v>
      </c>
      <c r="C12487" t="s">
        <v>279</v>
      </c>
      <c r="D12487" t="s">
        <v>343</v>
      </c>
      <c r="E12487">
        <v>2957.2</v>
      </c>
      <c r="F12487">
        <v>2.5499999999999998</v>
      </c>
      <c r="G12487">
        <v>8.6999999999999993</v>
      </c>
      <c r="H12487">
        <v>9.2100000000000009</v>
      </c>
      <c r="I12487">
        <v>8.7200000000000006</v>
      </c>
      <c r="J12487">
        <v>8.5299999999999994</v>
      </c>
    </row>
    <row r="12489" spans="1:10" x14ac:dyDescent="0.35">
      <c r="A12489" t="s">
        <v>239</v>
      </c>
      <c r="B12489">
        <v>17</v>
      </c>
      <c r="C12489" t="s">
        <v>279</v>
      </c>
      <c r="D12489" t="s">
        <v>344</v>
      </c>
      <c r="E12489">
        <v>1191.4000000000001</v>
      </c>
      <c r="F12489">
        <v>2.5499999999999998</v>
      </c>
      <c r="G12489">
        <v>8.7100000000000009</v>
      </c>
      <c r="H12489">
        <v>9.2200000000000006</v>
      </c>
      <c r="I12489">
        <v>8.7200000000000006</v>
      </c>
      <c r="J12489">
        <v>8.5399999999999991</v>
      </c>
    </row>
    <row r="12491" spans="1:10" x14ac:dyDescent="0.35">
      <c r="A12491" t="s">
        <v>239</v>
      </c>
      <c r="B12491">
        <v>18</v>
      </c>
      <c r="C12491" t="s">
        <v>279</v>
      </c>
      <c r="D12491" t="s">
        <v>345</v>
      </c>
      <c r="E12491">
        <v>5029.8999999999996</v>
      </c>
      <c r="F12491">
        <v>2.54</v>
      </c>
      <c r="G12491">
        <v>8.66</v>
      </c>
      <c r="H12491">
        <v>9.16</v>
      </c>
      <c r="I12491">
        <v>8.67</v>
      </c>
      <c r="J12491">
        <v>8.4600000000000009</v>
      </c>
    </row>
    <row r="12493" spans="1:10" x14ac:dyDescent="0.35">
      <c r="A12493" t="s">
        <v>239</v>
      </c>
      <c r="B12493">
        <v>19</v>
      </c>
      <c r="C12493" t="s">
        <v>279</v>
      </c>
      <c r="D12493" t="s">
        <v>346</v>
      </c>
      <c r="E12493">
        <v>1194.8</v>
      </c>
      <c r="F12493">
        <v>2.5499999999999998</v>
      </c>
      <c r="G12493">
        <v>8.7100000000000009</v>
      </c>
      <c r="H12493">
        <v>9.2200000000000006</v>
      </c>
      <c r="I12493">
        <v>8.7200000000000006</v>
      </c>
      <c r="J12493">
        <v>8.5399999999999991</v>
      </c>
    </row>
    <row r="12495" spans="1:10" x14ac:dyDescent="0.35">
      <c r="A12495" t="s">
        <v>239</v>
      </c>
      <c r="B12495">
        <v>20</v>
      </c>
      <c r="C12495" t="s">
        <v>279</v>
      </c>
      <c r="D12495" t="s">
        <v>347</v>
      </c>
      <c r="E12495">
        <v>5063.7</v>
      </c>
      <c r="F12495">
        <v>2.54</v>
      </c>
      <c r="G12495">
        <v>8.66</v>
      </c>
      <c r="H12495">
        <v>9.16</v>
      </c>
      <c r="I12495">
        <v>8.67</v>
      </c>
      <c r="J12495">
        <v>8.4600000000000009</v>
      </c>
    </row>
    <row r="12497" spans="1:10" x14ac:dyDescent="0.35">
      <c r="A12497" t="s">
        <v>239</v>
      </c>
      <c r="B12497">
        <v>21</v>
      </c>
      <c r="C12497" t="s">
        <v>279</v>
      </c>
      <c r="D12497" t="s">
        <v>348</v>
      </c>
      <c r="E12497">
        <v>806</v>
      </c>
      <c r="F12497">
        <v>2.5499999999999998</v>
      </c>
      <c r="G12497">
        <v>8.7200000000000006</v>
      </c>
      <c r="H12497">
        <v>9.23</v>
      </c>
      <c r="I12497">
        <v>8.73</v>
      </c>
      <c r="J12497">
        <v>8.5500000000000007</v>
      </c>
    </row>
    <row r="12499" spans="1:10" x14ac:dyDescent="0.35">
      <c r="A12499" t="s">
        <v>239</v>
      </c>
      <c r="B12499">
        <v>22</v>
      </c>
      <c r="C12499" t="s">
        <v>279</v>
      </c>
      <c r="D12499" t="s">
        <v>349</v>
      </c>
      <c r="E12499">
        <v>2967.6</v>
      </c>
      <c r="F12499">
        <v>2.5499999999999998</v>
      </c>
      <c r="G12499">
        <v>8.6999999999999993</v>
      </c>
      <c r="H12499">
        <v>9.2100000000000009</v>
      </c>
      <c r="I12499">
        <v>8.7200000000000006</v>
      </c>
      <c r="J12499">
        <v>8.5299999999999994</v>
      </c>
    </row>
    <row r="12501" spans="1:10" x14ac:dyDescent="0.35">
      <c r="A12501" t="s">
        <v>239</v>
      </c>
      <c r="B12501">
        <v>23</v>
      </c>
      <c r="C12501" t="s">
        <v>279</v>
      </c>
      <c r="D12501" t="s">
        <v>350</v>
      </c>
      <c r="E12501">
        <v>1164.2</v>
      </c>
      <c r="F12501">
        <v>2.5499999999999998</v>
      </c>
      <c r="G12501">
        <v>8.7100000000000009</v>
      </c>
      <c r="H12501">
        <v>9.23</v>
      </c>
      <c r="I12501">
        <v>8.73</v>
      </c>
      <c r="J12501">
        <v>8.5399999999999991</v>
      </c>
    </row>
    <row r="12503" spans="1:10" x14ac:dyDescent="0.35">
      <c r="A12503" t="s">
        <v>239</v>
      </c>
      <c r="B12503">
        <v>24</v>
      </c>
      <c r="C12503" t="s">
        <v>279</v>
      </c>
      <c r="D12503" t="s">
        <v>351</v>
      </c>
      <c r="E12503">
        <v>6833.8</v>
      </c>
      <c r="F12503">
        <v>2.54</v>
      </c>
      <c r="G12503">
        <v>8.68</v>
      </c>
      <c r="H12503">
        <v>9.19</v>
      </c>
      <c r="I12503">
        <v>8.69</v>
      </c>
      <c r="J12503">
        <v>8.5</v>
      </c>
    </row>
    <row r="12505" spans="1:10" x14ac:dyDescent="0.35">
      <c r="A12505" t="s">
        <v>242</v>
      </c>
      <c r="B12505">
        <v>1</v>
      </c>
      <c r="C12505" t="s">
        <v>279</v>
      </c>
      <c r="D12505" t="s">
        <v>328</v>
      </c>
      <c r="E12505">
        <v>985.7</v>
      </c>
      <c r="F12505">
        <v>2.62</v>
      </c>
      <c r="G12505">
        <v>8.93</v>
      </c>
      <c r="H12505">
        <v>9.4600000000000009</v>
      </c>
      <c r="I12505">
        <v>8.9499999999999993</v>
      </c>
      <c r="J12505">
        <v>8.86</v>
      </c>
    </row>
    <row r="12507" spans="1:10" x14ac:dyDescent="0.35">
      <c r="A12507" t="s">
        <v>242</v>
      </c>
      <c r="B12507">
        <v>2</v>
      </c>
      <c r="C12507" t="s">
        <v>279</v>
      </c>
      <c r="D12507" t="s">
        <v>329</v>
      </c>
      <c r="E12507">
        <v>3961.7</v>
      </c>
      <c r="F12507">
        <v>2.6</v>
      </c>
      <c r="G12507">
        <v>8.86</v>
      </c>
      <c r="H12507">
        <v>9.3800000000000008</v>
      </c>
      <c r="I12507">
        <v>8.8699999999999992</v>
      </c>
      <c r="J12507">
        <v>8.75</v>
      </c>
    </row>
    <row r="12509" spans="1:10" x14ac:dyDescent="0.35">
      <c r="A12509" t="s">
        <v>242</v>
      </c>
      <c r="B12509">
        <v>3</v>
      </c>
      <c r="C12509" t="s">
        <v>279</v>
      </c>
      <c r="D12509" t="s">
        <v>330</v>
      </c>
      <c r="E12509">
        <v>874.1</v>
      </c>
      <c r="F12509">
        <v>2.62</v>
      </c>
      <c r="G12509">
        <v>8.9499999999999993</v>
      </c>
      <c r="H12509">
        <v>9.48</v>
      </c>
      <c r="I12509">
        <v>8.9600000000000009</v>
      </c>
      <c r="J12509">
        <v>8.8800000000000008</v>
      </c>
    </row>
    <row r="12511" spans="1:10" x14ac:dyDescent="0.35">
      <c r="A12511" t="s">
        <v>242</v>
      </c>
      <c r="B12511">
        <v>4</v>
      </c>
      <c r="C12511" t="s">
        <v>279</v>
      </c>
      <c r="D12511" t="s">
        <v>331</v>
      </c>
      <c r="E12511">
        <v>3563.7</v>
      </c>
      <c r="F12511">
        <v>2.58</v>
      </c>
      <c r="G12511">
        <v>8.8000000000000007</v>
      </c>
      <c r="H12511">
        <v>9.32</v>
      </c>
      <c r="I12511">
        <v>8.82</v>
      </c>
      <c r="J12511">
        <v>8.67</v>
      </c>
    </row>
    <row r="12513" spans="1:10" x14ac:dyDescent="0.35">
      <c r="A12513" t="s">
        <v>242</v>
      </c>
      <c r="B12513">
        <v>5</v>
      </c>
      <c r="C12513" t="s">
        <v>279</v>
      </c>
      <c r="D12513" t="s">
        <v>332</v>
      </c>
      <c r="E12513">
        <v>1151.9000000000001</v>
      </c>
      <c r="F12513">
        <v>2.64</v>
      </c>
      <c r="G12513">
        <v>9.01</v>
      </c>
      <c r="H12513">
        <v>9.5399999999999991</v>
      </c>
      <c r="I12513">
        <v>9.0299999999999994</v>
      </c>
      <c r="J12513">
        <v>8.9700000000000006</v>
      </c>
    </row>
    <row r="12515" spans="1:10" x14ac:dyDescent="0.35">
      <c r="A12515" t="s">
        <v>242</v>
      </c>
      <c r="B12515">
        <v>6</v>
      </c>
      <c r="C12515" t="s">
        <v>279</v>
      </c>
      <c r="D12515" t="s">
        <v>333</v>
      </c>
      <c r="E12515">
        <v>3949.7</v>
      </c>
      <c r="F12515">
        <v>2.61</v>
      </c>
      <c r="G12515">
        <v>8.89</v>
      </c>
      <c r="H12515">
        <v>9.42</v>
      </c>
      <c r="I12515">
        <v>8.91</v>
      </c>
      <c r="J12515">
        <v>8.8000000000000007</v>
      </c>
    </row>
    <row r="12517" spans="1:10" x14ac:dyDescent="0.35">
      <c r="A12517" t="s">
        <v>242</v>
      </c>
      <c r="B12517">
        <v>7</v>
      </c>
      <c r="C12517" t="s">
        <v>279</v>
      </c>
      <c r="D12517" t="s">
        <v>334</v>
      </c>
      <c r="E12517">
        <v>980.6</v>
      </c>
      <c r="F12517">
        <v>2.62</v>
      </c>
      <c r="G12517">
        <v>8.93</v>
      </c>
      <c r="H12517">
        <v>9.4700000000000006</v>
      </c>
      <c r="I12517">
        <v>8.9499999999999993</v>
      </c>
      <c r="J12517">
        <v>8.86</v>
      </c>
    </row>
    <row r="12519" spans="1:10" x14ac:dyDescent="0.35">
      <c r="A12519" t="s">
        <v>242</v>
      </c>
      <c r="B12519">
        <v>8</v>
      </c>
      <c r="C12519" t="s">
        <v>279</v>
      </c>
      <c r="D12519" t="s">
        <v>335</v>
      </c>
      <c r="E12519">
        <v>7335.3</v>
      </c>
      <c r="F12519">
        <v>2.58</v>
      </c>
      <c r="G12519">
        <v>8.82</v>
      </c>
      <c r="H12519">
        <v>9.34</v>
      </c>
      <c r="I12519">
        <v>8.83</v>
      </c>
      <c r="J12519">
        <v>8.69</v>
      </c>
    </row>
    <row r="12521" spans="1:10" x14ac:dyDescent="0.35">
      <c r="A12521" t="s">
        <v>242</v>
      </c>
      <c r="B12521">
        <v>9</v>
      </c>
      <c r="C12521" t="s">
        <v>279</v>
      </c>
      <c r="D12521" t="s">
        <v>336</v>
      </c>
      <c r="E12521">
        <v>867.8</v>
      </c>
      <c r="F12521">
        <v>2.62</v>
      </c>
      <c r="G12521">
        <v>8.9499999999999993</v>
      </c>
      <c r="H12521">
        <v>9.48</v>
      </c>
      <c r="I12521">
        <v>8.9700000000000006</v>
      </c>
      <c r="J12521">
        <v>8.8800000000000008</v>
      </c>
    </row>
    <row r="12523" spans="1:10" x14ac:dyDescent="0.35">
      <c r="A12523" t="s">
        <v>242</v>
      </c>
      <c r="B12523">
        <v>10</v>
      </c>
      <c r="C12523" t="s">
        <v>279</v>
      </c>
      <c r="D12523" t="s">
        <v>337</v>
      </c>
      <c r="E12523">
        <v>6985</v>
      </c>
      <c r="F12523">
        <v>2.58</v>
      </c>
      <c r="G12523">
        <v>8.82</v>
      </c>
      <c r="H12523">
        <v>9.34</v>
      </c>
      <c r="I12523">
        <v>8.83</v>
      </c>
      <c r="J12523">
        <v>8.69</v>
      </c>
    </row>
    <row r="12525" spans="1:10" x14ac:dyDescent="0.35">
      <c r="A12525" t="s">
        <v>242</v>
      </c>
      <c r="B12525">
        <v>11</v>
      </c>
      <c r="C12525" t="s">
        <v>279</v>
      </c>
      <c r="D12525" t="s">
        <v>338</v>
      </c>
      <c r="E12525">
        <v>1146.2</v>
      </c>
      <c r="F12525">
        <v>2.64</v>
      </c>
      <c r="G12525">
        <v>9.01</v>
      </c>
      <c r="H12525">
        <v>9.5399999999999991</v>
      </c>
      <c r="I12525">
        <v>9.0299999999999994</v>
      </c>
      <c r="J12525">
        <v>8.9700000000000006</v>
      </c>
    </row>
    <row r="12527" spans="1:10" x14ac:dyDescent="0.35">
      <c r="A12527" t="s">
        <v>242</v>
      </c>
      <c r="B12527">
        <v>12</v>
      </c>
      <c r="C12527" t="s">
        <v>279</v>
      </c>
      <c r="D12527" t="s">
        <v>339</v>
      </c>
      <c r="E12527">
        <v>7342.8</v>
      </c>
      <c r="F12527">
        <v>2.58</v>
      </c>
      <c r="G12527">
        <v>8.82</v>
      </c>
      <c r="H12527">
        <v>9.34</v>
      </c>
      <c r="I12527">
        <v>8.83</v>
      </c>
      <c r="J12527">
        <v>8.69</v>
      </c>
    </row>
    <row r="12529" spans="1:10" x14ac:dyDescent="0.35">
      <c r="A12529" t="s">
        <v>242</v>
      </c>
      <c r="B12529">
        <v>13</v>
      </c>
      <c r="C12529" t="s">
        <v>279</v>
      </c>
      <c r="D12529" t="s">
        <v>340</v>
      </c>
      <c r="E12529">
        <v>978.5</v>
      </c>
      <c r="F12529">
        <v>2.62</v>
      </c>
      <c r="G12529">
        <v>8.93</v>
      </c>
      <c r="H12529">
        <v>9.4700000000000006</v>
      </c>
      <c r="I12529">
        <v>8.9499999999999993</v>
      </c>
      <c r="J12529">
        <v>8.86</v>
      </c>
    </row>
    <row r="12531" spans="1:10" x14ac:dyDescent="0.35">
      <c r="A12531" t="s">
        <v>242</v>
      </c>
      <c r="B12531">
        <v>14</v>
      </c>
      <c r="C12531" t="s">
        <v>279</v>
      </c>
      <c r="D12531" t="s">
        <v>341</v>
      </c>
      <c r="E12531">
        <v>7137.7</v>
      </c>
      <c r="F12531">
        <v>2.58</v>
      </c>
      <c r="G12531">
        <v>8.81</v>
      </c>
      <c r="H12531">
        <v>9.33</v>
      </c>
      <c r="I12531">
        <v>8.83</v>
      </c>
      <c r="J12531">
        <v>8.69</v>
      </c>
    </row>
    <row r="12533" spans="1:10" x14ac:dyDescent="0.35">
      <c r="A12533" t="s">
        <v>242</v>
      </c>
      <c r="B12533">
        <v>15</v>
      </c>
      <c r="C12533" t="s">
        <v>279</v>
      </c>
      <c r="D12533" t="s">
        <v>342</v>
      </c>
      <c r="E12533">
        <v>867</v>
      </c>
      <c r="F12533">
        <v>2.62</v>
      </c>
      <c r="G12533">
        <v>8.9499999999999993</v>
      </c>
      <c r="H12533">
        <v>9.48</v>
      </c>
      <c r="I12533">
        <v>8.9700000000000006</v>
      </c>
      <c r="J12533">
        <v>8.8800000000000008</v>
      </c>
    </row>
    <row r="12535" spans="1:10" x14ac:dyDescent="0.35">
      <c r="A12535" t="s">
        <v>242</v>
      </c>
      <c r="B12535">
        <v>16</v>
      </c>
      <c r="C12535" t="s">
        <v>279</v>
      </c>
      <c r="D12535" t="s">
        <v>343</v>
      </c>
      <c r="E12535">
        <v>3386.8</v>
      </c>
      <c r="F12535">
        <v>2.59</v>
      </c>
      <c r="G12535">
        <v>8.85</v>
      </c>
      <c r="H12535">
        <v>9.3800000000000008</v>
      </c>
      <c r="I12535">
        <v>8.8699999999999992</v>
      </c>
      <c r="J12535">
        <v>8.74</v>
      </c>
    </row>
    <row r="12537" spans="1:10" x14ac:dyDescent="0.35">
      <c r="A12537" t="s">
        <v>242</v>
      </c>
      <c r="B12537">
        <v>17</v>
      </c>
      <c r="C12537" t="s">
        <v>279</v>
      </c>
      <c r="D12537" t="s">
        <v>344</v>
      </c>
      <c r="E12537">
        <v>1154.8</v>
      </c>
      <c r="F12537">
        <v>2.64</v>
      </c>
      <c r="G12537">
        <v>9.01</v>
      </c>
      <c r="H12537">
        <v>9.5399999999999991</v>
      </c>
      <c r="I12537">
        <v>9.0299999999999994</v>
      </c>
      <c r="J12537">
        <v>8.9700000000000006</v>
      </c>
    </row>
    <row r="12539" spans="1:10" x14ac:dyDescent="0.35">
      <c r="A12539" t="s">
        <v>242</v>
      </c>
      <c r="B12539">
        <v>18</v>
      </c>
      <c r="C12539" t="s">
        <v>279</v>
      </c>
      <c r="D12539" t="s">
        <v>345</v>
      </c>
      <c r="E12539">
        <v>4906.3999999999996</v>
      </c>
      <c r="F12539">
        <v>2.57</v>
      </c>
      <c r="G12539">
        <v>8.76</v>
      </c>
      <c r="H12539">
        <v>9.2799999999999994</v>
      </c>
      <c r="I12539">
        <v>8.7799999999999994</v>
      </c>
      <c r="J12539">
        <v>8.61</v>
      </c>
    </row>
    <row r="12541" spans="1:10" x14ac:dyDescent="0.35">
      <c r="A12541" t="s">
        <v>242</v>
      </c>
      <c r="B12541">
        <v>19</v>
      </c>
      <c r="C12541" t="s">
        <v>279</v>
      </c>
      <c r="D12541" t="s">
        <v>346</v>
      </c>
      <c r="E12541">
        <v>1151.5</v>
      </c>
      <c r="F12541">
        <v>2.64</v>
      </c>
      <c r="G12541">
        <v>9.01</v>
      </c>
      <c r="H12541">
        <v>9.5399999999999991</v>
      </c>
      <c r="I12541">
        <v>9.0299999999999994</v>
      </c>
      <c r="J12541">
        <v>8.9700000000000006</v>
      </c>
    </row>
    <row r="12543" spans="1:10" x14ac:dyDescent="0.35">
      <c r="A12543" t="s">
        <v>242</v>
      </c>
      <c r="B12543">
        <v>20</v>
      </c>
      <c r="C12543" t="s">
        <v>279</v>
      </c>
      <c r="D12543" t="s">
        <v>347</v>
      </c>
      <c r="E12543">
        <v>4968.5</v>
      </c>
      <c r="F12543">
        <v>2.57</v>
      </c>
      <c r="G12543">
        <v>8.76</v>
      </c>
      <c r="H12543">
        <v>9.2799999999999994</v>
      </c>
      <c r="I12543">
        <v>8.7799999999999994</v>
      </c>
      <c r="J12543">
        <v>8.61</v>
      </c>
    </row>
    <row r="12545" spans="1:10" x14ac:dyDescent="0.35">
      <c r="A12545" t="s">
        <v>242</v>
      </c>
      <c r="B12545">
        <v>21</v>
      </c>
      <c r="C12545" t="s">
        <v>279</v>
      </c>
      <c r="D12545" t="s">
        <v>348</v>
      </c>
      <c r="E12545">
        <v>865.9</v>
      </c>
      <c r="F12545">
        <v>2.62</v>
      </c>
      <c r="G12545">
        <v>8.9499999999999993</v>
      </c>
      <c r="H12545">
        <v>9.48</v>
      </c>
      <c r="I12545">
        <v>8.9700000000000006</v>
      </c>
      <c r="J12545">
        <v>8.8800000000000008</v>
      </c>
    </row>
    <row r="12547" spans="1:10" x14ac:dyDescent="0.35">
      <c r="A12547" t="s">
        <v>242</v>
      </c>
      <c r="B12547">
        <v>22</v>
      </c>
      <c r="C12547" t="s">
        <v>279</v>
      </c>
      <c r="D12547" t="s">
        <v>349</v>
      </c>
      <c r="E12547">
        <v>3397.6</v>
      </c>
      <c r="F12547">
        <v>2.59</v>
      </c>
      <c r="G12547">
        <v>8.85</v>
      </c>
      <c r="H12547">
        <v>9.3800000000000008</v>
      </c>
      <c r="I12547">
        <v>8.8699999999999992</v>
      </c>
      <c r="J12547">
        <v>8.74</v>
      </c>
    </row>
    <row r="12549" spans="1:10" x14ac:dyDescent="0.35">
      <c r="A12549" t="s">
        <v>242</v>
      </c>
      <c r="B12549">
        <v>23</v>
      </c>
      <c r="C12549" t="s">
        <v>279</v>
      </c>
      <c r="D12549" t="s">
        <v>350</v>
      </c>
      <c r="E12549">
        <v>975.4</v>
      </c>
      <c r="F12549">
        <v>2.62</v>
      </c>
      <c r="G12549">
        <v>8.93</v>
      </c>
      <c r="H12549">
        <v>9.4700000000000006</v>
      </c>
      <c r="I12549">
        <v>8.9499999999999993</v>
      </c>
      <c r="J12549">
        <v>8.86</v>
      </c>
    </row>
    <row r="12551" spans="1:10" x14ac:dyDescent="0.35">
      <c r="A12551" t="s">
        <v>242</v>
      </c>
      <c r="B12551">
        <v>24</v>
      </c>
      <c r="C12551" t="s">
        <v>279</v>
      </c>
      <c r="D12551" t="s">
        <v>351</v>
      </c>
      <c r="E12551">
        <v>7173.9</v>
      </c>
      <c r="F12551">
        <v>2.58</v>
      </c>
      <c r="G12551">
        <v>8.81</v>
      </c>
      <c r="H12551">
        <v>9.33</v>
      </c>
      <c r="I12551">
        <v>8.83</v>
      </c>
      <c r="J12551">
        <v>8.68</v>
      </c>
    </row>
    <row r="12553" spans="1:10" x14ac:dyDescent="0.35">
      <c r="A12553" t="s">
        <v>245</v>
      </c>
      <c r="B12553">
        <v>1</v>
      </c>
      <c r="C12553" t="s">
        <v>279</v>
      </c>
      <c r="D12553" t="s">
        <v>328</v>
      </c>
      <c r="E12553">
        <v>1459.9</v>
      </c>
      <c r="F12553">
        <v>2.65</v>
      </c>
      <c r="G12553">
        <v>9.0299999999999994</v>
      </c>
      <c r="H12553">
        <v>9.57</v>
      </c>
      <c r="I12553">
        <v>9.06</v>
      </c>
      <c r="J12553">
        <v>9.01</v>
      </c>
    </row>
    <row r="12555" spans="1:10" x14ac:dyDescent="0.35">
      <c r="A12555" t="s">
        <v>245</v>
      </c>
      <c r="B12555">
        <v>2</v>
      </c>
      <c r="C12555" t="s">
        <v>279</v>
      </c>
      <c r="D12555" t="s">
        <v>329</v>
      </c>
      <c r="E12555">
        <v>5082.3</v>
      </c>
      <c r="F12555">
        <v>2.63</v>
      </c>
      <c r="G12555">
        <v>8.9600000000000009</v>
      </c>
      <c r="H12555">
        <v>9.49</v>
      </c>
      <c r="I12555">
        <v>8.98</v>
      </c>
      <c r="J12555">
        <v>8.9</v>
      </c>
    </row>
    <row r="12557" spans="1:10" x14ac:dyDescent="0.35">
      <c r="A12557" t="s">
        <v>245</v>
      </c>
      <c r="B12557">
        <v>3</v>
      </c>
      <c r="C12557" t="s">
        <v>279</v>
      </c>
      <c r="D12557" t="s">
        <v>330</v>
      </c>
      <c r="E12557">
        <v>1181.4000000000001</v>
      </c>
      <c r="F12557">
        <v>2.61</v>
      </c>
      <c r="G12557">
        <v>8.92</v>
      </c>
      <c r="H12557">
        <v>9.4499999999999993</v>
      </c>
      <c r="I12557">
        <v>8.93</v>
      </c>
      <c r="J12557">
        <v>8.83</v>
      </c>
    </row>
    <row r="12559" spans="1:10" x14ac:dyDescent="0.35">
      <c r="A12559" t="s">
        <v>245</v>
      </c>
      <c r="B12559">
        <v>4</v>
      </c>
      <c r="C12559" t="s">
        <v>279</v>
      </c>
      <c r="D12559" t="s">
        <v>331</v>
      </c>
      <c r="E12559">
        <v>4301.3</v>
      </c>
      <c r="F12559">
        <v>2.61</v>
      </c>
      <c r="G12559">
        <v>8.92</v>
      </c>
      <c r="H12559">
        <v>9.4499999999999993</v>
      </c>
      <c r="I12559">
        <v>8.94</v>
      </c>
      <c r="J12559">
        <v>8.84</v>
      </c>
    </row>
    <row r="12561" spans="1:10" x14ac:dyDescent="0.35">
      <c r="A12561" t="s">
        <v>245</v>
      </c>
      <c r="B12561">
        <v>5</v>
      </c>
      <c r="C12561" t="s">
        <v>279</v>
      </c>
      <c r="D12561" t="s">
        <v>332</v>
      </c>
      <c r="E12561">
        <v>1566.3</v>
      </c>
      <c r="F12561">
        <v>2.64</v>
      </c>
      <c r="G12561">
        <v>9</v>
      </c>
      <c r="H12561">
        <v>9.5299999999999994</v>
      </c>
      <c r="I12561">
        <v>9.02</v>
      </c>
      <c r="J12561">
        <v>8.9499999999999993</v>
      </c>
    </row>
    <row r="12563" spans="1:10" x14ac:dyDescent="0.35">
      <c r="A12563" t="s">
        <v>245</v>
      </c>
      <c r="B12563">
        <v>6</v>
      </c>
      <c r="C12563" t="s">
        <v>279</v>
      </c>
      <c r="D12563" t="s">
        <v>333</v>
      </c>
      <c r="E12563">
        <v>5148.6000000000004</v>
      </c>
      <c r="F12563">
        <v>2.63</v>
      </c>
      <c r="G12563">
        <v>8.9600000000000009</v>
      </c>
      <c r="H12563">
        <v>9.5</v>
      </c>
      <c r="I12563">
        <v>8.98</v>
      </c>
      <c r="J12563">
        <v>8.9</v>
      </c>
    </row>
    <row r="12565" spans="1:10" x14ac:dyDescent="0.35">
      <c r="A12565" t="s">
        <v>245</v>
      </c>
      <c r="B12565">
        <v>7</v>
      </c>
      <c r="C12565" t="s">
        <v>279</v>
      </c>
      <c r="D12565" t="s">
        <v>334</v>
      </c>
      <c r="E12565">
        <v>1452.3</v>
      </c>
      <c r="F12565">
        <v>2.65</v>
      </c>
      <c r="G12565">
        <v>9.0299999999999994</v>
      </c>
      <c r="H12565">
        <v>9.57</v>
      </c>
      <c r="I12565">
        <v>9.0500000000000007</v>
      </c>
      <c r="J12565">
        <v>9</v>
      </c>
    </row>
    <row r="12567" spans="1:10" x14ac:dyDescent="0.35">
      <c r="A12567" t="s">
        <v>245</v>
      </c>
      <c r="B12567">
        <v>8</v>
      </c>
      <c r="C12567" t="s">
        <v>279</v>
      </c>
      <c r="D12567" t="s">
        <v>335</v>
      </c>
      <c r="E12567">
        <v>8982.9</v>
      </c>
      <c r="F12567">
        <v>2.6</v>
      </c>
      <c r="G12567">
        <v>8.8699999999999992</v>
      </c>
      <c r="H12567">
        <v>9.4</v>
      </c>
      <c r="I12567">
        <v>8.89</v>
      </c>
      <c r="J12567">
        <v>8.77</v>
      </c>
    </row>
    <row r="12569" spans="1:10" x14ac:dyDescent="0.35">
      <c r="A12569" t="s">
        <v>245</v>
      </c>
      <c r="B12569">
        <v>9</v>
      </c>
      <c r="C12569" t="s">
        <v>279</v>
      </c>
      <c r="D12569" t="s">
        <v>336</v>
      </c>
      <c r="E12569">
        <v>1176.3</v>
      </c>
      <c r="F12569">
        <v>2.61</v>
      </c>
      <c r="G12569">
        <v>8.91</v>
      </c>
      <c r="H12569">
        <v>9.44</v>
      </c>
      <c r="I12569">
        <v>8.93</v>
      </c>
      <c r="J12569">
        <v>8.83</v>
      </c>
    </row>
    <row r="12571" spans="1:10" x14ac:dyDescent="0.35">
      <c r="A12571" t="s">
        <v>245</v>
      </c>
      <c r="B12571">
        <v>10</v>
      </c>
      <c r="C12571" t="s">
        <v>279</v>
      </c>
      <c r="D12571" t="s">
        <v>337</v>
      </c>
      <c r="E12571">
        <v>8385.7000000000007</v>
      </c>
      <c r="F12571">
        <v>2.6</v>
      </c>
      <c r="G12571">
        <v>8.86</v>
      </c>
      <c r="H12571">
        <v>9.39</v>
      </c>
      <c r="I12571">
        <v>8.8800000000000008</v>
      </c>
      <c r="J12571">
        <v>8.76</v>
      </c>
    </row>
    <row r="12573" spans="1:10" x14ac:dyDescent="0.35">
      <c r="A12573" t="s">
        <v>245</v>
      </c>
      <c r="B12573">
        <v>11</v>
      </c>
      <c r="C12573" t="s">
        <v>279</v>
      </c>
      <c r="D12573" t="s">
        <v>338</v>
      </c>
      <c r="E12573">
        <v>1559.5</v>
      </c>
      <c r="F12573">
        <v>2.64</v>
      </c>
      <c r="G12573">
        <v>9</v>
      </c>
      <c r="H12573">
        <v>9.5299999999999994</v>
      </c>
      <c r="I12573">
        <v>9.02</v>
      </c>
      <c r="J12573">
        <v>8.9499999999999993</v>
      </c>
    </row>
    <row r="12575" spans="1:10" x14ac:dyDescent="0.35">
      <c r="A12575" t="s">
        <v>245</v>
      </c>
      <c r="B12575">
        <v>12</v>
      </c>
      <c r="C12575" t="s">
        <v>279</v>
      </c>
      <c r="D12575" t="s">
        <v>339</v>
      </c>
      <c r="E12575">
        <v>8993.2999999999993</v>
      </c>
      <c r="F12575">
        <v>2.6</v>
      </c>
      <c r="G12575">
        <v>8.86</v>
      </c>
      <c r="H12575">
        <v>9.39</v>
      </c>
      <c r="I12575">
        <v>8.8800000000000008</v>
      </c>
      <c r="J12575">
        <v>8.76</v>
      </c>
    </row>
    <row r="12577" spans="1:10" x14ac:dyDescent="0.35">
      <c r="A12577" t="s">
        <v>245</v>
      </c>
      <c r="B12577">
        <v>13</v>
      </c>
      <c r="C12577" t="s">
        <v>279</v>
      </c>
      <c r="D12577" t="s">
        <v>340</v>
      </c>
      <c r="E12577">
        <v>1450.8</v>
      </c>
      <c r="F12577">
        <v>2.65</v>
      </c>
      <c r="G12577">
        <v>9.0299999999999994</v>
      </c>
      <c r="H12577">
        <v>9.57</v>
      </c>
      <c r="I12577">
        <v>9.0500000000000007</v>
      </c>
      <c r="J12577">
        <v>9</v>
      </c>
    </row>
    <row r="12579" spans="1:10" x14ac:dyDescent="0.35">
      <c r="A12579" t="s">
        <v>245</v>
      </c>
      <c r="B12579">
        <v>14</v>
      </c>
      <c r="C12579" t="s">
        <v>279</v>
      </c>
      <c r="D12579" t="s">
        <v>341</v>
      </c>
      <c r="E12579">
        <v>8773.5</v>
      </c>
      <c r="F12579">
        <v>2.6</v>
      </c>
      <c r="G12579">
        <v>8.8800000000000008</v>
      </c>
      <c r="H12579">
        <v>9.4</v>
      </c>
      <c r="I12579">
        <v>8.89</v>
      </c>
      <c r="J12579">
        <v>8.7799999999999994</v>
      </c>
    </row>
    <row r="12581" spans="1:10" x14ac:dyDescent="0.35">
      <c r="A12581" t="s">
        <v>245</v>
      </c>
      <c r="B12581">
        <v>15</v>
      </c>
      <c r="C12581" t="s">
        <v>279</v>
      </c>
      <c r="D12581" t="s">
        <v>342</v>
      </c>
      <c r="E12581">
        <v>1174.5999999999999</v>
      </c>
      <c r="F12581">
        <v>2.61</v>
      </c>
      <c r="G12581">
        <v>8.91</v>
      </c>
      <c r="H12581">
        <v>9.44</v>
      </c>
      <c r="I12581">
        <v>8.93</v>
      </c>
      <c r="J12581">
        <v>8.83</v>
      </c>
    </row>
    <row r="12583" spans="1:10" x14ac:dyDescent="0.35">
      <c r="A12583" t="s">
        <v>245</v>
      </c>
      <c r="B12583">
        <v>16</v>
      </c>
      <c r="C12583" t="s">
        <v>279</v>
      </c>
      <c r="D12583" t="s">
        <v>343</v>
      </c>
      <c r="E12583">
        <v>4213.8</v>
      </c>
      <c r="F12583">
        <v>2.61</v>
      </c>
      <c r="G12583">
        <v>8.92</v>
      </c>
      <c r="H12583">
        <v>9.4499999999999993</v>
      </c>
      <c r="I12583">
        <v>8.94</v>
      </c>
      <c r="J12583">
        <v>8.84</v>
      </c>
    </row>
    <row r="12585" spans="1:10" x14ac:dyDescent="0.35">
      <c r="A12585" t="s">
        <v>245</v>
      </c>
      <c r="B12585">
        <v>17</v>
      </c>
      <c r="C12585" t="s">
        <v>279</v>
      </c>
      <c r="D12585" t="s">
        <v>344</v>
      </c>
      <c r="E12585">
        <v>1565.9</v>
      </c>
      <c r="F12585">
        <v>2.64</v>
      </c>
      <c r="G12585">
        <v>9</v>
      </c>
      <c r="H12585">
        <v>9.5299999999999994</v>
      </c>
      <c r="I12585">
        <v>9.02</v>
      </c>
      <c r="J12585">
        <v>8.9499999999999993</v>
      </c>
    </row>
    <row r="12587" spans="1:10" x14ac:dyDescent="0.35">
      <c r="A12587" t="s">
        <v>245</v>
      </c>
      <c r="B12587">
        <v>18</v>
      </c>
      <c r="C12587" t="s">
        <v>279</v>
      </c>
      <c r="D12587" t="s">
        <v>345</v>
      </c>
      <c r="E12587">
        <v>5559.8</v>
      </c>
      <c r="F12587">
        <v>2.58</v>
      </c>
      <c r="G12587">
        <v>8.7899999999999991</v>
      </c>
      <c r="H12587">
        <v>9.31</v>
      </c>
      <c r="I12587">
        <v>8.81</v>
      </c>
      <c r="J12587">
        <v>8.66</v>
      </c>
    </row>
    <row r="12589" spans="1:10" x14ac:dyDescent="0.35">
      <c r="A12589" t="s">
        <v>245</v>
      </c>
      <c r="B12589">
        <v>19</v>
      </c>
      <c r="C12589" t="s">
        <v>279</v>
      </c>
      <c r="D12589" t="s">
        <v>346</v>
      </c>
      <c r="E12589">
        <v>1565.3</v>
      </c>
      <c r="F12589">
        <v>2.64</v>
      </c>
      <c r="G12589">
        <v>9</v>
      </c>
      <c r="H12589">
        <v>9.5299999999999994</v>
      </c>
      <c r="I12589">
        <v>9.02</v>
      </c>
      <c r="J12589">
        <v>8.9499999999999993</v>
      </c>
    </row>
    <row r="12591" spans="1:10" x14ac:dyDescent="0.35">
      <c r="A12591" t="s">
        <v>245</v>
      </c>
      <c r="B12591">
        <v>20</v>
      </c>
      <c r="C12591" t="s">
        <v>279</v>
      </c>
      <c r="D12591" t="s">
        <v>347</v>
      </c>
      <c r="E12591">
        <v>5611</v>
      </c>
      <c r="F12591">
        <v>2.58</v>
      </c>
      <c r="G12591">
        <v>8.7899999999999991</v>
      </c>
      <c r="H12591">
        <v>9.31</v>
      </c>
      <c r="I12591">
        <v>8.81</v>
      </c>
      <c r="J12591">
        <v>8.66</v>
      </c>
    </row>
    <row r="12593" spans="1:10" x14ac:dyDescent="0.35">
      <c r="A12593" t="s">
        <v>245</v>
      </c>
      <c r="B12593">
        <v>21</v>
      </c>
      <c r="C12593" t="s">
        <v>279</v>
      </c>
      <c r="D12593" t="s">
        <v>348</v>
      </c>
      <c r="E12593">
        <v>1174.5</v>
      </c>
      <c r="F12593">
        <v>2.61</v>
      </c>
      <c r="G12593">
        <v>8.91</v>
      </c>
      <c r="H12593">
        <v>9.44</v>
      </c>
      <c r="I12593">
        <v>8.93</v>
      </c>
      <c r="J12593">
        <v>8.83</v>
      </c>
    </row>
    <row r="12595" spans="1:10" x14ac:dyDescent="0.35">
      <c r="A12595" t="s">
        <v>245</v>
      </c>
      <c r="B12595">
        <v>22</v>
      </c>
      <c r="C12595" t="s">
        <v>279</v>
      </c>
      <c r="D12595" t="s">
        <v>349</v>
      </c>
      <c r="E12595">
        <v>4216.2</v>
      </c>
      <c r="F12595">
        <v>2.6</v>
      </c>
      <c r="G12595">
        <v>8.8800000000000008</v>
      </c>
      <c r="H12595">
        <v>9.41</v>
      </c>
      <c r="I12595">
        <v>8.9</v>
      </c>
      <c r="J12595">
        <v>8.7899999999999991</v>
      </c>
    </row>
    <row r="12597" spans="1:10" x14ac:dyDescent="0.35">
      <c r="A12597" t="s">
        <v>245</v>
      </c>
      <c r="B12597">
        <v>23</v>
      </c>
      <c r="C12597" t="s">
        <v>279</v>
      </c>
      <c r="D12597" t="s">
        <v>350</v>
      </c>
      <c r="E12597">
        <v>1449.8</v>
      </c>
      <c r="F12597">
        <v>2.65</v>
      </c>
      <c r="G12597">
        <v>9.0299999999999994</v>
      </c>
      <c r="H12597">
        <v>9.57</v>
      </c>
      <c r="I12597">
        <v>9.0500000000000007</v>
      </c>
      <c r="J12597">
        <v>9</v>
      </c>
    </row>
    <row r="12599" spans="1:10" x14ac:dyDescent="0.35">
      <c r="A12599" t="s">
        <v>245</v>
      </c>
      <c r="B12599">
        <v>24</v>
      </c>
      <c r="C12599" t="s">
        <v>279</v>
      </c>
      <c r="D12599" t="s">
        <v>351</v>
      </c>
      <c r="E12599">
        <v>8794.7000000000007</v>
      </c>
      <c r="F12599">
        <v>2.6</v>
      </c>
      <c r="G12599">
        <v>8.86</v>
      </c>
      <c r="H12599">
        <v>9.39</v>
      </c>
      <c r="I12599">
        <v>8.8800000000000008</v>
      </c>
      <c r="J12599">
        <v>8.76</v>
      </c>
    </row>
    <row r="12601" spans="1:10" x14ac:dyDescent="0.35">
      <c r="A12601" t="s">
        <v>248</v>
      </c>
      <c r="B12601">
        <v>1</v>
      </c>
      <c r="C12601" t="s">
        <v>279</v>
      </c>
      <c r="D12601" t="s">
        <v>328</v>
      </c>
      <c r="E12601">
        <v>1560.9</v>
      </c>
      <c r="F12601">
        <v>2.63</v>
      </c>
      <c r="G12601">
        <v>8.99</v>
      </c>
      <c r="H12601">
        <v>9.52</v>
      </c>
      <c r="I12601">
        <v>9.01</v>
      </c>
      <c r="J12601">
        <v>8.94</v>
      </c>
    </row>
    <row r="12603" spans="1:10" x14ac:dyDescent="0.35">
      <c r="A12603" t="s">
        <v>248</v>
      </c>
      <c r="B12603">
        <v>2</v>
      </c>
      <c r="C12603" t="s">
        <v>279</v>
      </c>
      <c r="D12603" t="s">
        <v>329</v>
      </c>
      <c r="E12603">
        <v>5836.3</v>
      </c>
      <c r="F12603">
        <v>2.62</v>
      </c>
      <c r="G12603">
        <v>8.9499999999999993</v>
      </c>
      <c r="H12603">
        <v>9.49</v>
      </c>
      <c r="I12603">
        <v>8.9700000000000006</v>
      </c>
      <c r="J12603">
        <v>8.89</v>
      </c>
    </row>
    <row r="12605" spans="1:10" x14ac:dyDescent="0.35">
      <c r="A12605" t="s">
        <v>248</v>
      </c>
      <c r="B12605">
        <v>3</v>
      </c>
      <c r="C12605" t="s">
        <v>279</v>
      </c>
      <c r="D12605" t="s">
        <v>330</v>
      </c>
      <c r="E12605">
        <v>1192.5999999999999</v>
      </c>
      <c r="F12605">
        <v>2.61</v>
      </c>
      <c r="G12605">
        <v>8.91</v>
      </c>
      <c r="H12605">
        <v>9.43</v>
      </c>
      <c r="I12605">
        <v>8.92</v>
      </c>
      <c r="J12605">
        <v>8.82</v>
      </c>
    </row>
    <row r="12607" spans="1:10" x14ac:dyDescent="0.35">
      <c r="A12607" t="s">
        <v>248</v>
      </c>
      <c r="B12607">
        <v>4</v>
      </c>
      <c r="C12607" t="s">
        <v>279</v>
      </c>
      <c r="D12607" t="s">
        <v>331</v>
      </c>
      <c r="E12607">
        <v>4945</v>
      </c>
      <c r="F12607">
        <v>2.61</v>
      </c>
      <c r="G12607">
        <v>8.92</v>
      </c>
      <c r="H12607">
        <v>9.44</v>
      </c>
      <c r="I12607">
        <v>8.93</v>
      </c>
      <c r="J12607">
        <v>8.83</v>
      </c>
    </row>
    <row r="12609" spans="1:10" x14ac:dyDescent="0.35">
      <c r="A12609" t="s">
        <v>248</v>
      </c>
      <c r="B12609">
        <v>5</v>
      </c>
      <c r="C12609" t="s">
        <v>279</v>
      </c>
      <c r="D12609" t="s">
        <v>332</v>
      </c>
      <c r="E12609">
        <v>1636.6</v>
      </c>
      <c r="F12609">
        <v>2.63</v>
      </c>
      <c r="G12609">
        <v>8.9700000000000006</v>
      </c>
      <c r="H12609">
        <v>9.51</v>
      </c>
      <c r="I12609">
        <v>8.99</v>
      </c>
      <c r="J12609">
        <v>8.92</v>
      </c>
    </row>
    <row r="12611" spans="1:10" x14ac:dyDescent="0.35">
      <c r="A12611" t="s">
        <v>248</v>
      </c>
      <c r="B12611">
        <v>6</v>
      </c>
      <c r="C12611" t="s">
        <v>279</v>
      </c>
      <c r="D12611" t="s">
        <v>333</v>
      </c>
      <c r="E12611">
        <v>5887.1</v>
      </c>
      <c r="F12611">
        <v>2.62</v>
      </c>
      <c r="G12611">
        <v>8.9499999999999993</v>
      </c>
      <c r="H12611">
        <v>9.48</v>
      </c>
      <c r="I12611">
        <v>8.9700000000000006</v>
      </c>
      <c r="J12611">
        <v>8.89</v>
      </c>
    </row>
    <row r="12613" spans="1:10" x14ac:dyDescent="0.35">
      <c r="A12613" t="s">
        <v>248</v>
      </c>
      <c r="B12613">
        <v>7</v>
      </c>
      <c r="C12613" t="s">
        <v>279</v>
      </c>
      <c r="D12613" t="s">
        <v>334</v>
      </c>
      <c r="E12613">
        <v>1556.4</v>
      </c>
      <c r="F12613">
        <v>2.63</v>
      </c>
      <c r="G12613">
        <v>8.99</v>
      </c>
      <c r="H12613">
        <v>9.52</v>
      </c>
      <c r="I12613">
        <v>9.01</v>
      </c>
      <c r="J12613">
        <v>8.94</v>
      </c>
    </row>
    <row r="12615" spans="1:10" x14ac:dyDescent="0.35">
      <c r="A12615" t="s">
        <v>248</v>
      </c>
      <c r="B12615">
        <v>8</v>
      </c>
      <c r="C12615" t="s">
        <v>279</v>
      </c>
      <c r="D12615" t="s">
        <v>335</v>
      </c>
      <c r="E12615">
        <v>9938.7999999999993</v>
      </c>
      <c r="F12615">
        <v>2.61</v>
      </c>
      <c r="G12615">
        <v>8.9</v>
      </c>
      <c r="H12615">
        <v>9.43</v>
      </c>
      <c r="I12615">
        <v>8.92</v>
      </c>
      <c r="J12615">
        <v>8.81</v>
      </c>
    </row>
    <row r="12617" spans="1:10" x14ac:dyDescent="0.35">
      <c r="A12617" t="s">
        <v>248</v>
      </c>
      <c r="B12617">
        <v>9</v>
      </c>
      <c r="C12617" t="s">
        <v>279</v>
      </c>
      <c r="D12617" t="s">
        <v>336</v>
      </c>
      <c r="E12617">
        <v>1186.7</v>
      </c>
      <c r="F12617">
        <v>2.61</v>
      </c>
      <c r="G12617">
        <v>8.91</v>
      </c>
      <c r="H12617">
        <v>9.43</v>
      </c>
      <c r="I12617">
        <v>8.92</v>
      </c>
      <c r="J12617">
        <v>8.82</v>
      </c>
    </row>
    <row r="12619" spans="1:10" x14ac:dyDescent="0.35">
      <c r="A12619" t="s">
        <v>248</v>
      </c>
      <c r="B12619">
        <v>10</v>
      </c>
      <c r="C12619" t="s">
        <v>279</v>
      </c>
      <c r="D12619" t="s">
        <v>337</v>
      </c>
      <c r="E12619">
        <v>9260.7000000000007</v>
      </c>
      <c r="F12619">
        <v>2.61</v>
      </c>
      <c r="G12619">
        <v>8.9</v>
      </c>
      <c r="H12619">
        <v>9.42</v>
      </c>
      <c r="I12619">
        <v>8.91</v>
      </c>
      <c r="J12619">
        <v>8.81</v>
      </c>
    </row>
    <row r="12621" spans="1:10" x14ac:dyDescent="0.35">
      <c r="A12621" t="s">
        <v>248</v>
      </c>
      <c r="B12621">
        <v>11</v>
      </c>
      <c r="C12621" t="s">
        <v>279</v>
      </c>
      <c r="D12621" t="s">
        <v>338</v>
      </c>
      <c r="E12621">
        <v>1631.5</v>
      </c>
      <c r="F12621">
        <v>2.63</v>
      </c>
      <c r="G12621">
        <v>8.9700000000000006</v>
      </c>
      <c r="H12621">
        <v>9.51</v>
      </c>
      <c r="I12621">
        <v>8.99</v>
      </c>
      <c r="J12621">
        <v>8.92</v>
      </c>
    </row>
    <row r="12623" spans="1:10" x14ac:dyDescent="0.35">
      <c r="A12623" t="s">
        <v>248</v>
      </c>
      <c r="B12623">
        <v>12</v>
      </c>
      <c r="C12623" t="s">
        <v>279</v>
      </c>
      <c r="D12623" t="s">
        <v>339</v>
      </c>
      <c r="E12623">
        <v>9941.4</v>
      </c>
      <c r="F12623">
        <v>2.61</v>
      </c>
      <c r="G12623">
        <v>8.9</v>
      </c>
      <c r="H12623">
        <v>9.42</v>
      </c>
      <c r="I12623">
        <v>8.92</v>
      </c>
      <c r="J12623">
        <v>8.81</v>
      </c>
    </row>
    <row r="12625" spans="1:10" x14ac:dyDescent="0.35">
      <c r="A12625" t="s">
        <v>248</v>
      </c>
      <c r="B12625">
        <v>13</v>
      </c>
      <c r="C12625" t="s">
        <v>279</v>
      </c>
      <c r="D12625" t="s">
        <v>340</v>
      </c>
      <c r="E12625">
        <v>1554.4</v>
      </c>
      <c r="F12625">
        <v>2.63</v>
      </c>
      <c r="G12625">
        <v>8.99</v>
      </c>
      <c r="H12625">
        <v>9.52</v>
      </c>
      <c r="I12625">
        <v>9.01</v>
      </c>
      <c r="J12625">
        <v>8.94</v>
      </c>
    </row>
    <row r="12627" spans="1:10" x14ac:dyDescent="0.35">
      <c r="A12627" t="s">
        <v>248</v>
      </c>
      <c r="B12627">
        <v>14</v>
      </c>
      <c r="C12627" t="s">
        <v>279</v>
      </c>
      <c r="D12627" t="s">
        <v>341</v>
      </c>
      <c r="E12627">
        <v>9820.2999999999993</v>
      </c>
      <c r="F12627">
        <v>2.61</v>
      </c>
      <c r="G12627">
        <v>8.9</v>
      </c>
      <c r="H12627">
        <v>9.43</v>
      </c>
      <c r="I12627">
        <v>8.92</v>
      </c>
      <c r="J12627">
        <v>8.81</v>
      </c>
    </row>
    <row r="12629" spans="1:10" x14ac:dyDescent="0.35">
      <c r="A12629" t="s">
        <v>248</v>
      </c>
      <c r="B12629">
        <v>15</v>
      </c>
      <c r="C12629" t="s">
        <v>279</v>
      </c>
      <c r="D12629" t="s">
        <v>342</v>
      </c>
      <c r="E12629">
        <v>1185.7</v>
      </c>
      <c r="F12629">
        <v>2.61</v>
      </c>
      <c r="G12629">
        <v>8.91</v>
      </c>
      <c r="H12629">
        <v>9.43</v>
      </c>
      <c r="I12629">
        <v>8.92</v>
      </c>
      <c r="J12629">
        <v>8.82</v>
      </c>
    </row>
    <row r="12631" spans="1:10" x14ac:dyDescent="0.35">
      <c r="A12631" t="s">
        <v>248</v>
      </c>
      <c r="B12631">
        <v>16</v>
      </c>
      <c r="C12631" t="s">
        <v>279</v>
      </c>
      <c r="D12631" t="s">
        <v>343</v>
      </c>
      <c r="E12631">
        <v>4861.1000000000004</v>
      </c>
      <c r="F12631">
        <v>2.61</v>
      </c>
      <c r="G12631">
        <v>8.91</v>
      </c>
      <c r="H12631">
        <v>9.44</v>
      </c>
      <c r="I12631">
        <v>8.93</v>
      </c>
      <c r="J12631">
        <v>8.82</v>
      </c>
    </row>
    <row r="12633" spans="1:10" x14ac:dyDescent="0.35">
      <c r="A12633" t="s">
        <v>248</v>
      </c>
      <c r="B12633">
        <v>17</v>
      </c>
      <c r="C12633" t="s">
        <v>279</v>
      </c>
      <c r="D12633" t="s">
        <v>344</v>
      </c>
      <c r="E12633">
        <v>1635.1</v>
      </c>
      <c r="F12633">
        <v>2.63</v>
      </c>
      <c r="G12633">
        <v>8.9700000000000006</v>
      </c>
      <c r="H12633">
        <v>9.51</v>
      </c>
      <c r="I12633">
        <v>8.99</v>
      </c>
      <c r="J12633">
        <v>8.92</v>
      </c>
    </row>
    <row r="12635" spans="1:10" x14ac:dyDescent="0.35">
      <c r="A12635" t="s">
        <v>248</v>
      </c>
      <c r="B12635">
        <v>18</v>
      </c>
      <c r="C12635" t="s">
        <v>279</v>
      </c>
      <c r="D12635" t="s">
        <v>345</v>
      </c>
      <c r="E12635">
        <v>6584.9</v>
      </c>
      <c r="F12635">
        <v>2.59</v>
      </c>
      <c r="G12635">
        <v>8.82</v>
      </c>
      <c r="H12635">
        <v>9.35</v>
      </c>
      <c r="I12635">
        <v>8.84</v>
      </c>
      <c r="J12635">
        <v>8.6999999999999993</v>
      </c>
    </row>
    <row r="12637" spans="1:10" x14ac:dyDescent="0.35">
      <c r="A12637" t="s">
        <v>248</v>
      </c>
      <c r="B12637">
        <v>19</v>
      </c>
      <c r="C12637" t="s">
        <v>279</v>
      </c>
      <c r="D12637" t="s">
        <v>346</v>
      </c>
      <c r="E12637">
        <v>1635.2</v>
      </c>
      <c r="F12637">
        <v>2.63</v>
      </c>
      <c r="G12637">
        <v>8.9700000000000006</v>
      </c>
      <c r="H12637">
        <v>9.51</v>
      </c>
      <c r="I12637">
        <v>8.99</v>
      </c>
      <c r="J12637">
        <v>8.92</v>
      </c>
    </row>
    <row r="12639" spans="1:10" x14ac:dyDescent="0.35">
      <c r="A12639" t="s">
        <v>248</v>
      </c>
      <c r="B12639">
        <v>20</v>
      </c>
      <c r="C12639" t="s">
        <v>279</v>
      </c>
      <c r="D12639" t="s">
        <v>347</v>
      </c>
      <c r="E12639">
        <v>6647.7</v>
      </c>
      <c r="F12639">
        <v>2.59</v>
      </c>
      <c r="G12639">
        <v>8.82</v>
      </c>
      <c r="H12639">
        <v>9.35</v>
      </c>
      <c r="I12639">
        <v>8.84</v>
      </c>
      <c r="J12639">
        <v>8.6999999999999993</v>
      </c>
    </row>
    <row r="12641" spans="1:10" x14ac:dyDescent="0.35">
      <c r="A12641" t="s">
        <v>248</v>
      </c>
      <c r="B12641">
        <v>21</v>
      </c>
      <c r="C12641" t="s">
        <v>279</v>
      </c>
      <c r="D12641" t="s">
        <v>348</v>
      </c>
      <c r="E12641">
        <v>1185.8</v>
      </c>
      <c r="F12641">
        <v>2.61</v>
      </c>
      <c r="G12641">
        <v>8.91</v>
      </c>
      <c r="H12641">
        <v>9.43</v>
      </c>
      <c r="I12641">
        <v>8.92</v>
      </c>
      <c r="J12641">
        <v>8.82</v>
      </c>
    </row>
    <row r="12643" spans="1:10" x14ac:dyDescent="0.35">
      <c r="A12643" t="s">
        <v>248</v>
      </c>
      <c r="B12643">
        <v>22</v>
      </c>
      <c r="C12643" t="s">
        <v>279</v>
      </c>
      <c r="D12643" t="s">
        <v>349</v>
      </c>
      <c r="E12643">
        <v>4862.6000000000004</v>
      </c>
      <c r="F12643">
        <v>2.61</v>
      </c>
      <c r="G12643">
        <v>8.91</v>
      </c>
      <c r="H12643">
        <v>9.44</v>
      </c>
      <c r="I12643">
        <v>8.93</v>
      </c>
      <c r="J12643">
        <v>8.82</v>
      </c>
    </row>
    <row r="12645" spans="1:10" x14ac:dyDescent="0.35">
      <c r="A12645" t="s">
        <v>248</v>
      </c>
      <c r="B12645">
        <v>23</v>
      </c>
      <c r="C12645" t="s">
        <v>279</v>
      </c>
      <c r="D12645" t="s">
        <v>350</v>
      </c>
      <c r="E12645">
        <v>1554.4</v>
      </c>
      <c r="F12645">
        <v>2.63</v>
      </c>
      <c r="G12645">
        <v>8.99</v>
      </c>
      <c r="H12645">
        <v>9.52</v>
      </c>
      <c r="I12645">
        <v>9.01</v>
      </c>
      <c r="J12645">
        <v>8.94</v>
      </c>
    </row>
    <row r="12647" spans="1:10" x14ac:dyDescent="0.35">
      <c r="A12647" t="s">
        <v>248</v>
      </c>
      <c r="B12647">
        <v>24</v>
      </c>
      <c r="C12647" t="s">
        <v>279</v>
      </c>
      <c r="D12647" t="s">
        <v>351</v>
      </c>
      <c r="E12647">
        <v>9834</v>
      </c>
      <c r="F12647">
        <v>2.61</v>
      </c>
      <c r="G12647">
        <v>8.9</v>
      </c>
      <c r="H12647">
        <v>9.42</v>
      </c>
      <c r="I12647">
        <v>8.92</v>
      </c>
      <c r="J12647">
        <v>8.81</v>
      </c>
    </row>
    <row r="12649" spans="1:10" x14ac:dyDescent="0.35">
      <c r="A12649" t="s">
        <v>251</v>
      </c>
      <c r="B12649">
        <v>1</v>
      </c>
      <c r="C12649" t="s">
        <v>279</v>
      </c>
      <c r="D12649" t="s">
        <v>328</v>
      </c>
      <c r="E12649">
        <v>2236.1</v>
      </c>
      <c r="F12649">
        <v>2.69</v>
      </c>
      <c r="G12649">
        <v>9.18</v>
      </c>
      <c r="H12649">
        <v>9.73</v>
      </c>
      <c r="I12649">
        <v>9.1999999999999993</v>
      </c>
      <c r="J12649">
        <v>9.2200000000000006</v>
      </c>
    </row>
    <row r="12651" spans="1:10" x14ac:dyDescent="0.35">
      <c r="A12651" t="s">
        <v>251</v>
      </c>
      <c r="B12651">
        <v>2</v>
      </c>
      <c r="C12651" t="s">
        <v>279</v>
      </c>
      <c r="D12651" t="s">
        <v>329</v>
      </c>
      <c r="E12651">
        <v>6101</v>
      </c>
      <c r="F12651">
        <v>2.68</v>
      </c>
      <c r="G12651">
        <v>9.14</v>
      </c>
      <c r="H12651">
        <v>9.68</v>
      </c>
      <c r="I12651">
        <v>9.16</v>
      </c>
      <c r="J12651">
        <v>9.16</v>
      </c>
    </row>
    <row r="12653" spans="1:10" x14ac:dyDescent="0.35">
      <c r="A12653" t="s">
        <v>251</v>
      </c>
      <c r="B12653">
        <v>3</v>
      </c>
      <c r="C12653" t="s">
        <v>279</v>
      </c>
      <c r="D12653" t="s">
        <v>330</v>
      </c>
      <c r="E12653">
        <v>1576.3</v>
      </c>
      <c r="F12653">
        <v>2.7</v>
      </c>
      <c r="G12653">
        <v>9.2100000000000009</v>
      </c>
      <c r="H12653">
        <v>9.76</v>
      </c>
      <c r="I12653">
        <v>9.23</v>
      </c>
      <c r="J12653">
        <v>9.26</v>
      </c>
    </row>
    <row r="12655" spans="1:10" x14ac:dyDescent="0.35">
      <c r="A12655" t="s">
        <v>251</v>
      </c>
      <c r="B12655">
        <v>4</v>
      </c>
      <c r="C12655" t="s">
        <v>279</v>
      </c>
      <c r="D12655" t="s">
        <v>331</v>
      </c>
      <c r="E12655">
        <v>4770.3999999999996</v>
      </c>
      <c r="F12655">
        <v>2.68</v>
      </c>
      <c r="G12655">
        <v>9.14</v>
      </c>
      <c r="H12655">
        <v>9.69</v>
      </c>
      <c r="I12655">
        <v>9.17</v>
      </c>
      <c r="J12655">
        <v>9.17</v>
      </c>
    </row>
    <row r="12657" spans="1:10" x14ac:dyDescent="0.35">
      <c r="A12657" t="s">
        <v>251</v>
      </c>
      <c r="B12657">
        <v>5</v>
      </c>
      <c r="C12657" t="s">
        <v>279</v>
      </c>
      <c r="D12657" t="s">
        <v>332</v>
      </c>
      <c r="E12657">
        <v>2272.6999999999998</v>
      </c>
      <c r="F12657">
        <v>2.69</v>
      </c>
      <c r="G12657">
        <v>9.18</v>
      </c>
      <c r="H12657">
        <v>9.73</v>
      </c>
      <c r="I12657">
        <v>9.1999999999999993</v>
      </c>
      <c r="J12657">
        <v>9.2200000000000006</v>
      </c>
    </row>
    <row r="12659" spans="1:10" x14ac:dyDescent="0.35">
      <c r="A12659" t="s">
        <v>251</v>
      </c>
      <c r="B12659">
        <v>6</v>
      </c>
      <c r="C12659" t="s">
        <v>279</v>
      </c>
      <c r="D12659" t="s">
        <v>333</v>
      </c>
      <c r="E12659">
        <v>6110.9</v>
      </c>
      <c r="F12659">
        <v>2.68</v>
      </c>
      <c r="G12659">
        <v>9.14</v>
      </c>
      <c r="H12659">
        <v>9.68</v>
      </c>
      <c r="I12659">
        <v>9.16</v>
      </c>
      <c r="J12659">
        <v>9.16</v>
      </c>
    </row>
    <row r="12661" spans="1:10" x14ac:dyDescent="0.35">
      <c r="A12661" t="s">
        <v>251</v>
      </c>
      <c r="B12661">
        <v>7</v>
      </c>
      <c r="C12661" t="s">
        <v>279</v>
      </c>
      <c r="D12661" t="s">
        <v>334</v>
      </c>
      <c r="E12661">
        <v>2226.6</v>
      </c>
      <c r="F12661">
        <v>2.69</v>
      </c>
      <c r="G12661">
        <v>9.18</v>
      </c>
      <c r="H12661">
        <v>9.73</v>
      </c>
      <c r="I12661">
        <v>9.1999999999999993</v>
      </c>
      <c r="J12661">
        <v>9.2200000000000006</v>
      </c>
    </row>
    <row r="12663" spans="1:10" x14ac:dyDescent="0.35">
      <c r="A12663" t="s">
        <v>251</v>
      </c>
      <c r="B12663">
        <v>8</v>
      </c>
      <c r="C12663" t="s">
        <v>279</v>
      </c>
      <c r="D12663" t="s">
        <v>335</v>
      </c>
      <c r="E12663">
        <v>9368.2000000000007</v>
      </c>
      <c r="F12663">
        <v>2.64</v>
      </c>
      <c r="G12663">
        <v>9.02</v>
      </c>
      <c r="H12663">
        <v>9.56</v>
      </c>
      <c r="I12663">
        <v>9.0399999999999991</v>
      </c>
      <c r="J12663">
        <v>8.99</v>
      </c>
    </row>
    <row r="12665" spans="1:10" x14ac:dyDescent="0.35">
      <c r="A12665" t="s">
        <v>251</v>
      </c>
      <c r="B12665">
        <v>9</v>
      </c>
      <c r="C12665" t="s">
        <v>279</v>
      </c>
      <c r="D12665" t="s">
        <v>336</v>
      </c>
      <c r="E12665">
        <v>1566.5</v>
      </c>
      <c r="F12665">
        <v>2.7</v>
      </c>
      <c r="G12665">
        <v>9.2100000000000009</v>
      </c>
      <c r="H12665">
        <v>9.76</v>
      </c>
      <c r="I12665">
        <v>9.23</v>
      </c>
      <c r="J12665">
        <v>9.26</v>
      </c>
    </row>
    <row r="12667" spans="1:10" x14ac:dyDescent="0.35">
      <c r="A12667" t="s">
        <v>251</v>
      </c>
      <c r="B12667">
        <v>10</v>
      </c>
      <c r="C12667" t="s">
        <v>279</v>
      </c>
      <c r="D12667" t="s">
        <v>337</v>
      </c>
      <c r="E12667">
        <v>8573.2999999999993</v>
      </c>
      <c r="F12667">
        <v>2.64</v>
      </c>
      <c r="G12667">
        <v>9.02</v>
      </c>
      <c r="H12667">
        <v>9.56</v>
      </c>
      <c r="I12667">
        <v>9.0399999999999991</v>
      </c>
      <c r="J12667">
        <v>8.98</v>
      </c>
    </row>
    <row r="12669" spans="1:10" x14ac:dyDescent="0.35">
      <c r="A12669" t="s">
        <v>251</v>
      </c>
      <c r="B12669">
        <v>11</v>
      </c>
      <c r="C12669" t="s">
        <v>279</v>
      </c>
      <c r="D12669" t="s">
        <v>338</v>
      </c>
      <c r="E12669">
        <v>2263.4</v>
      </c>
      <c r="F12669">
        <v>2.69</v>
      </c>
      <c r="G12669">
        <v>9.18</v>
      </c>
      <c r="H12669">
        <v>9.73</v>
      </c>
      <c r="I12669">
        <v>9.1999999999999993</v>
      </c>
      <c r="J12669">
        <v>9.2200000000000006</v>
      </c>
    </row>
    <row r="12671" spans="1:10" x14ac:dyDescent="0.35">
      <c r="A12671" t="s">
        <v>251</v>
      </c>
      <c r="B12671">
        <v>12</v>
      </c>
      <c r="C12671" t="s">
        <v>279</v>
      </c>
      <c r="D12671" t="s">
        <v>339</v>
      </c>
      <c r="E12671">
        <v>9394.9</v>
      </c>
      <c r="F12671">
        <v>2.64</v>
      </c>
      <c r="G12671">
        <v>9.02</v>
      </c>
      <c r="H12671">
        <v>9.56</v>
      </c>
      <c r="I12671">
        <v>9.0399999999999991</v>
      </c>
      <c r="J12671">
        <v>8.99</v>
      </c>
    </row>
    <row r="12673" spans="1:10" x14ac:dyDescent="0.35">
      <c r="A12673" t="s">
        <v>251</v>
      </c>
      <c r="B12673">
        <v>13</v>
      </c>
      <c r="C12673" t="s">
        <v>279</v>
      </c>
      <c r="D12673" t="s">
        <v>340</v>
      </c>
      <c r="E12673">
        <v>2224.8000000000002</v>
      </c>
      <c r="F12673">
        <v>2.69</v>
      </c>
      <c r="G12673">
        <v>9.18</v>
      </c>
      <c r="H12673">
        <v>9.73</v>
      </c>
      <c r="I12673">
        <v>9.1999999999999993</v>
      </c>
      <c r="J12673">
        <v>9.2200000000000006</v>
      </c>
    </row>
    <row r="12675" spans="1:10" x14ac:dyDescent="0.35">
      <c r="A12675" t="s">
        <v>251</v>
      </c>
      <c r="B12675">
        <v>14</v>
      </c>
      <c r="C12675" t="s">
        <v>279</v>
      </c>
      <c r="D12675" t="s">
        <v>341</v>
      </c>
      <c r="E12675">
        <v>9254.6</v>
      </c>
      <c r="F12675">
        <v>2.65</v>
      </c>
      <c r="G12675">
        <v>9.0500000000000007</v>
      </c>
      <c r="H12675">
        <v>9.59</v>
      </c>
      <c r="I12675">
        <v>9.07</v>
      </c>
      <c r="J12675">
        <v>9.02</v>
      </c>
    </row>
    <row r="12677" spans="1:10" x14ac:dyDescent="0.35">
      <c r="A12677" t="s">
        <v>251</v>
      </c>
      <c r="B12677">
        <v>15</v>
      </c>
      <c r="C12677" t="s">
        <v>279</v>
      </c>
      <c r="D12677" t="s">
        <v>342</v>
      </c>
      <c r="E12677">
        <v>1564.8</v>
      </c>
      <c r="F12677">
        <v>2.7</v>
      </c>
      <c r="G12677">
        <v>9.2100000000000009</v>
      </c>
      <c r="H12677">
        <v>9.76</v>
      </c>
      <c r="I12677">
        <v>9.23</v>
      </c>
      <c r="J12677">
        <v>9.26</v>
      </c>
    </row>
    <row r="12679" spans="1:10" x14ac:dyDescent="0.35">
      <c r="A12679" t="s">
        <v>251</v>
      </c>
      <c r="B12679">
        <v>16</v>
      </c>
      <c r="C12679" t="s">
        <v>279</v>
      </c>
      <c r="D12679" t="s">
        <v>343</v>
      </c>
      <c r="E12679">
        <v>4542.5</v>
      </c>
      <c r="F12679">
        <v>2.68</v>
      </c>
      <c r="G12679">
        <v>9.15</v>
      </c>
      <c r="H12679">
        <v>9.69</v>
      </c>
      <c r="I12679">
        <v>9.17</v>
      </c>
      <c r="J12679">
        <v>9.17</v>
      </c>
    </row>
    <row r="12681" spans="1:10" x14ac:dyDescent="0.35">
      <c r="A12681" t="s">
        <v>251</v>
      </c>
      <c r="B12681">
        <v>17</v>
      </c>
      <c r="C12681" t="s">
        <v>279</v>
      </c>
      <c r="D12681" t="s">
        <v>344</v>
      </c>
      <c r="E12681">
        <v>2267.6999999999998</v>
      </c>
      <c r="F12681">
        <v>2.69</v>
      </c>
      <c r="G12681">
        <v>9.18</v>
      </c>
      <c r="H12681">
        <v>9.73</v>
      </c>
      <c r="I12681">
        <v>9.1999999999999993</v>
      </c>
      <c r="J12681">
        <v>9.2200000000000006</v>
      </c>
    </row>
    <row r="12683" spans="1:10" x14ac:dyDescent="0.35">
      <c r="A12683" t="s">
        <v>251</v>
      </c>
      <c r="B12683">
        <v>18</v>
      </c>
      <c r="C12683" t="s">
        <v>279</v>
      </c>
      <c r="D12683" t="s">
        <v>345</v>
      </c>
      <c r="E12683">
        <v>6041.9</v>
      </c>
      <c r="F12683">
        <v>2.68</v>
      </c>
      <c r="G12683">
        <v>9.14</v>
      </c>
      <c r="H12683">
        <v>9.68</v>
      </c>
      <c r="I12683">
        <v>9.16</v>
      </c>
      <c r="J12683">
        <v>9.16</v>
      </c>
    </row>
    <row r="12685" spans="1:10" x14ac:dyDescent="0.35">
      <c r="A12685" t="s">
        <v>251</v>
      </c>
      <c r="B12685">
        <v>19</v>
      </c>
      <c r="C12685" t="s">
        <v>279</v>
      </c>
      <c r="D12685" t="s">
        <v>346</v>
      </c>
      <c r="E12685">
        <v>2267.9</v>
      </c>
      <c r="F12685">
        <v>2.69</v>
      </c>
      <c r="G12685">
        <v>9.18</v>
      </c>
      <c r="H12685">
        <v>9.73</v>
      </c>
      <c r="I12685">
        <v>9.1999999999999993</v>
      </c>
      <c r="J12685">
        <v>9.2200000000000006</v>
      </c>
    </row>
    <row r="12687" spans="1:10" x14ac:dyDescent="0.35">
      <c r="A12687" t="s">
        <v>251</v>
      </c>
      <c r="B12687">
        <v>20</v>
      </c>
      <c r="C12687" t="s">
        <v>279</v>
      </c>
      <c r="D12687" t="s">
        <v>347</v>
      </c>
      <c r="E12687">
        <v>6048.6</v>
      </c>
      <c r="F12687">
        <v>2.68</v>
      </c>
      <c r="G12687">
        <v>9.14</v>
      </c>
      <c r="H12687">
        <v>9.68</v>
      </c>
      <c r="I12687">
        <v>9.16</v>
      </c>
      <c r="J12687">
        <v>9.16</v>
      </c>
    </row>
    <row r="12689" spans="1:10" x14ac:dyDescent="0.35">
      <c r="A12689" t="s">
        <v>251</v>
      </c>
      <c r="B12689">
        <v>21</v>
      </c>
      <c r="C12689" t="s">
        <v>279</v>
      </c>
      <c r="D12689" t="s">
        <v>348</v>
      </c>
      <c r="E12689">
        <v>1565.1</v>
      </c>
      <c r="F12689">
        <v>2.7</v>
      </c>
      <c r="G12689">
        <v>9.2100000000000009</v>
      </c>
      <c r="H12689">
        <v>9.76</v>
      </c>
      <c r="I12689">
        <v>9.23</v>
      </c>
      <c r="J12689">
        <v>9.26</v>
      </c>
    </row>
    <row r="12691" spans="1:10" x14ac:dyDescent="0.35">
      <c r="A12691" t="s">
        <v>251</v>
      </c>
      <c r="B12691">
        <v>22</v>
      </c>
      <c r="C12691" t="s">
        <v>279</v>
      </c>
      <c r="D12691" t="s">
        <v>349</v>
      </c>
      <c r="E12691">
        <v>4455.8</v>
      </c>
      <c r="F12691">
        <v>2.66</v>
      </c>
      <c r="G12691">
        <v>9.07</v>
      </c>
      <c r="H12691">
        <v>9.61</v>
      </c>
      <c r="I12691">
        <v>9.09</v>
      </c>
      <c r="J12691">
        <v>9.06</v>
      </c>
    </row>
    <row r="12693" spans="1:10" x14ac:dyDescent="0.35">
      <c r="A12693" t="s">
        <v>251</v>
      </c>
      <c r="B12693">
        <v>23</v>
      </c>
      <c r="C12693" t="s">
        <v>279</v>
      </c>
      <c r="D12693" t="s">
        <v>350</v>
      </c>
      <c r="E12693">
        <v>2225</v>
      </c>
      <c r="F12693">
        <v>2.69</v>
      </c>
      <c r="G12693">
        <v>9.18</v>
      </c>
      <c r="H12693">
        <v>9.73</v>
      </c>
      <c r="I12693">
        <v>9.1999999999999993</v>
      </c>
      <c r="J12693">
        <v>9.2200000000000006</v>
      </c>
    </row>
    <row r="12695" spans="1:10" x14ac:dyDescent="0.35">
      <c r="A12695" t="s">
        <v>251</v>
      </c>
      <c r="B12695">
        <v>24</v>
      </c>
      <c r="C12695" t="s">
        <v>279</v>
      </c>
      <c r="D12695" t="s">
        <v>351</v>
      </c>
      <c r="E12695">
        <v>9286.6</v>
      </c>
      <c r="F12695">
        <v>2.65</v>
      </c>
      <c r="G12695">
        <v>9.0500000000000007</v>
      </c>
      <c r="H12695">
        <v>9.59</v>
      </c>
      <c r="I12695">
        <v>9.07</v>
      </c>
      <c r="J12695">
        <v>9.02</v>
      </c>
    </row>
    <row r="12697" spans="1:10" x14ac:dyDescent="0.35">
      <c r="A12697" t="s">
        <v>254</v>
      </c>
      <c r="B12697">
        <v>1</v>
      </c>
      <c r="C12697" t="s">
        <v>279</v>
      </c>
      <c r="D12697" t="s">
        <v>328</v>
      </c>
      <c r="E12697">
        <v>2645.4</v>
      </c>
      <c r="F12697">
        <v>2.67</v>
      </c>
      <c r="G12697">
        <v>9.11</v>
      </c>
      <c r="H12697">
        <v>9.65</v>
      </c>
      <c r="I12697">
        <v>9.1300000000000008</v>
      </c>
      <c r="J12697">
        <v>9.1199999999999992</v>
      </c>
    </row>
    <row r="12699" spans="1:10" x14ac:dyDescent="0.35">
      <c r="A12699" t="s">
        <v>254</v>
      </c>
      <c r="B12699">
        <v>2</v>
      </c>
      <c r="C12699" t="s">
        <v>279</v>
      </c>
      <c r="D12699" t="s">
        <v>329</v>
      </c>
      <c r="E12699">
        <v>7319.6</v>
      </c>
      <c r="F12699">
        <v>2.66</v>
      </c>
      <c r="G12699">
        <v>9.08</v>
      </c>
      <c r="H12699">
        <v>9.6199999999999992</v>
      </c>
      <c r="I12699">
        <v>9.1</v>
      </c>
      <c r="J12699">
        <v>9.08</v>
      </c>
    </row>
    <row r="12701" spans="1:10" x14ac:dyDescent="0.35">
      <c r="A12701" t="s">
        <v>254</v>
      </c>
      <c r="B12701">
        <v>3</v>
      </c>
      <c r="C12701" t="s">
        <v>279</v>
      </c>
      <c r="D12701" t="s">
        <v>330</v>
      </c>
      <c r="E12701">
        <v>1904.6</v>
      </c>
      <c r="F12701">
        <v>2.64</v>
      </c>
      <c r="G12701">
        <v>9.02</v>
      </c>
      <c r="H12701">
        <v>9.5500000000000007</v>
      </c>
      <c r="I12701">
        <v>9.0399999999999991</v>
      </c>
      <c r="J12701">
        <v>8.98</v>
      </c>
    </row>
    <row r="12703" spans="1:10" x14ac:dyDescent="0.35">
      <c r="A12703" t="s">
        <v>254</v>
      </c>
      <c r="B12703">
        <v>4</v>
      </c>
      <c r="C12703" t="s">
        <v>279</v>
      </c>
      <c r="D12703" t="s">
        <v>331</v>
      </c>
      <c r="E12703">
        <v>5926.1</v>
      </c>
      <c r="F12703">
        <v>2.64</v>
      </c>
      <c r="G12703">
        <v>8.99</v>
      </c>
      <c r="H12703">
        <v>9.5299999999999994</v>
      </c>
      <c r="I12703">
        <v>9.01</v>
      </c>
      <c r="J12703">
        <v>8.9499999999999993</v>
      </c>
    </row>
    <row r="12705" spans="1:10" x14ac:dyDescent="0.35">
      <c r="A12705" t="s">
        <v>254</v>
      </c>
      <c r="B12705">
        <v>5</v>
      </c>
      <c r="C12705" t="s">
        <v>279</v>
      </c>
      <c r="D12705" t="s">
        <v>332</v>
      </c>
      <c r="E12705">
        <v>2695.2</v>
      </c>
      <c r="F12705">
        <v>2.65</v>
      </c>
      <c r="G12705">
        <v>9.0399999999999991</v>
      </c>
      <c r="H12705">
        <v>9.58</v>
      </c>
      <c r="I12705">
        <v>9.06</v>
      </c>
      <c r="J12705">
        <v>9.02</v>
      </c>
    </row>
    <row r="12707" spans="1:10" x14ac:dyDescent="0.35">
      <c r="A12707" t="s">
        <v>254</v>
      </c>
      <c r="B12707">
        <v>6</v>
      </c>
      <c r="C12707" t="s">
        <v>279</v>
      </c>
      <c r="D12707" t="s">
        <v>333</v>
      </c>
      <c r="E12707">
        <v>7364.9</v>
      </c>
      <c r="F12707">
        <v>2.65</v>
      </c>
      <c r="G12707">
        <v>9.0399999999999991</v>
      </c>
      <c r="H12707">
        <v>9.58</v>
      </c>
      <c r="I12707">
        <v>9.06</v>
      </c>
      <c r="J12707">
        <v>9.02</v>
      </c>
    </row>
    <row r="12709" spans="1:10" x14ac:dyDescent="0.35">
      <c r="A12709" t="s">
        <v>254</v>
      </c>
      <c r="B12709">
        <v>7</v>
      </c>
      <c r="C12709" t="s">
        <v>279</v>
      </c>
      <c r="D12709" t="s">
        <v>334</v>
      </c>
      <c r="E12709">
        <v>2635.4</v>
      </c>
      <c r="F12709">
        <v>2.67</v>
      </c>
      <c r="G12709">
        <v>9.11</v>
      </c>
      <c r="H12709">
        <v>9.65</v>
      </c>
      <c r="I12709">
        <v>9.1300000000000008</v>
      </c>
      <c r="J12709">
        <v>9.1199999999999992</v>
      </c>
    </row>
    <row r="12711" spans="1:10" x14ac:dyDescent="0.35">
      <c r="A12711" t="s">
        <v>254</v>
      </c>
      <c r="B12711">
        <v>8</v>
      </c>
      <c r="C12711" t="s">
        <v>279</v>
      </c>
      <c r="D12711" t="s">
        <v>335</v>
      </c>
      <c r="E12711">
        <v>10879.1</v>
      </c>
      <c r="F12711">
        <v>2.62</v>
      </c>
      <c r="G12711">
        <v>8.9499999999999993</v>
      </c>
      <c r="H12711">
        <v>9.48</v>
      </c>
      <c r="I12711">
        <v>8.9700000000000006</v>
      </c>
      <c r="J12711">
        <v>8.8800000000000008</v>
      </c>
    </row>
    <row r="12713" spans="1:10" x14ac:dyDescent="0.35">
      <c r="A12713" t="s">
        <v>254</v>
      </c>
      <c r="B12713">
        <v>9</v>
      </c>
      <c r="C12713" t="s">
        <v>279</v>
      </c>
      <c r="D12713" t="s">
        <v>336</v>
      </c>
      <c r="E12713">
        <v>1888.8</v>
      </c>
      <c r="F12713">
        <v>2.63</v>
      </c>
      <c r="G12713">
        <v>8.98</v>
      </c>
      <c r="H12713">
        <v>9.52</v>
      </c>
      <c r="I12713">
        <v>9</v>
      </c>
      <c r="J12713">
        <v>8.93</v>
      </c>
    </row>
    <row r="12715" spans="1:10" x14ac:dyDescent="0.35">
      <c r="A12715" t="s">
        <v>254</v>
      </c>
      <c r="B12715">
        <v>10</v>
      </c>
      <c r="C12715" t="s">
        <v>279</v>
      </c>
      <c r="D12715" t="s">
        <v>337</v>
      </c>
      <c r="E12715">
        <v>9755.5</v>
      </c>
      <c r="F12715">
        <v>2.62</v>
      </c>
      <c r="G12715">
        <v>8.9499999999999993</v>
      </c>
      <c r="H12715">
        <v>9.48</v>
      </c>
      <c r="I12715">
        <v>8.9700000000000006</v>
      </c>
      <c r="J12715">
        <v>8.8800000000000008</v>
      </c>
    </row>
    <row r="12717" spans="1:10" x14ac:dyDescent="0.35">
      <c r="A12717" t="s">
        <v>254</v>
      </c>
      <c r="B12717">
        <v>11</v>
      </c>
      <c r="C12717" t="s">
        <v>279</v>
      </c>
      <c r="D12717" t="s">
        <v>338</v>
      </c>
      <c r="E12717">
        <v>2686.9</v>
      </c>
      <c r="F12717">
        <v>2.65</v>
      </c>
      <c r="G12717">
        <v>9.0399999999999991</v>
      </c>
      <c r="H12717">
        <v>9.58</v>
      </c>
      <c r="I12717">
        <v>9.06</v>
      </c>
      <c r="J12717">
        <v>9.02</v>
      </c>
    </row>
    <row r="12719" spans="1:10" x14ac:dyDescent="0.35">
      <c r="A12719" t="s">
        <v>254</v>
      </c>
      <c r="B12719">
        <v>12</v>
      </c>
      <c r="C12719" t="s">
        <v>279</v>
      </c>
      <c r="D12719" t="s">
        <v>339</v>
      </c>
      <c r="E12719">
        <v>10897.7</v>
      </c>
      <c r="F12719">
        <v>2.62</v>
      </c>
      <c r="G12719">
        <v>8.9499999999999993</v>
      </c>
      <c r="H12719">
        <v>9.48</v>
      </c>
      <c r="I12719">
        <v>8.9700000000000006</v>
      </c>
      <c r="J12719">
        <v>8.8800000000000008</v>
      </c>
    </row>
    <row r="12721" spans="1:10" x14ac:dyDescent="0.35">
      <c r="A12721" t="s">
        <v>254</v>
      </c>
      <c r="B12721">
        <v>13</v>
      </c>
      <c r="C12721" t="s">
        <v>279</v>
      </c>
      <c r="D12721" t="s">
        <v>340</v>
      </c>
      <c r="E12721">
        <v>2637.7</v>
      </c>
      <c r="F12721">
        <v>2.67</v>
      </c>
      <c r="G12721">
        <v>9.11</v>
      </c>
      <c r="H12721">
        <v>9.65</v>
      </c>
      <c r="I12721">
        <v>9.1300000000000008</v>
      </c>
      <c r="J12721">
        <v>9.1199999999999992</v>
      </c>
    </row>
    <row r="12723" spans="1:10" x14ac:dyDescent="0.35">
      <c r="A12723" t="s">
        <v>254</v>
      </c>
      <c r="B12723">
        <v>14</v>
      </c>
      <c r="C12723" t="s">
        <v>279</v>
      </c>
      <c r="D12723" t="s">
        <v>341</v>
      </c>
      <c r="E12723">
        <v>10630.9</v>
      </c>
      <c r="F12723">
        <v>2.62</v>
      </c>
      <c r="G12723">
        <v>8.9499999999999993</v>
      </c>
      <c r="H12723">
        <v>9.48</v>
      </c>
      <c r="I12723">
        <v>8.9700000000000006</v>
      </c>
      <c r="J12723">
        <v>8.89</v>
      </c>
    </row>
    <row r="12725" spans="1:10" x14ac:dyDescent="0.35">
      <c r="A12725" t="s">
        <v>254</v>
      </c>
      <c r="B12725">
        <v>15</v>
      </c>
      <c r="C12725" t="s">
        <v>279</v>
      </c>
      <c r="D12725" t="s">
        <v>342</v>
      </c>
      <c r="E12725">
        <v>1897.4</v>
      </c>
      <c r="F12725">
        <v>2.64</v>
      </c>
      <c r="G12725">
        <v>9.02</v>
      </c>
      <c r="H12725">
        <v>9.5500000000000007</v>
      </c>
      <c r="I12725">
        <v>9.0399999999999991</v>
      </c>
      <c r="J12725">
        <v>8.98</v>
      </c>
    </row>
    <row r="12727" spans="1:10" x14ac:dyDescent="0.35">
      <c r="A12727" t="s">
        <v>254</v>
      </c>
      <c r="B12727">
        <v>16</v>
      </c>
      <c r="C12727" t="s">
        <v>279</v>
      </c>
      <c r="D12727" t="s">
        <v>343</v>
      </c>
      <c r="E12727">
        <v>5839.1</v>
      </c>
      <c r="F12727">
        <v>2.63</v>
      </c>
      <c r="G12727">
        <v>8.98</v>
      </c>
      <c r="H12727">
        <v>9.51</v>
      </c>
      <c r="I12727">
        <v>9</v>
      </c>
      <c r="J12727">
        <v>8.92</v>
      </c>
    </row>
    <row r="12729" spans="1:10" x14ac:dyDescent="0.35">
      <c r="A12729" t="s">
        <v>254</v>
      </c>
      <c r="B12729">
        <v>17</v>
      </c>
      <c r="C12729" t="s">
        <v>279</v>
      </c>
      <c r="D12729" t="s">
        <v>344</v>
      </c>
      <c r="E12729">
        <v>2693.6</v>
      </c>
      <c r="F12729">
        <v>2.65</v>
      </c>
      <c r="G12729">
        <v>9.0399999999999991</v>
      </c>
      <c r="H12729">
        <v>9.58</v>
      </c>
      <c r="I12729">
        <v>9.06</v>
      </c>
      <c r="J12729">
        <v>9.02</v>
      </c>
    </row>
    <row r="12731" spans="1:10" x14ac:dyDescent="0.35">
      <c r="A12731" t="s">
        <v>254</v>
      </c>
      <c r="B12731">
        <v>18</v>
      </c>
      <c r="C12731" t="s">
        <v>279</v>
      </c>
      <c r="D12731" t="s">
        <v>345</v>
      </c>
      <c r="E12731">
        <v>6767.5</v>
      </c>
      <c r="F12731">
        <v>2.58</v>
      </c>
      <c r="G12731">
        <v>8.82</v>
      </c>
      <c r="H12731">
        <v>9.34</v>
      </c>
      <c r="I12731">
        <v>8.84</v>
      </c>
      <c r="J12731">
        <v>8.69</v>
      </c>
    </row>
    <row r="12733" spans="1:10" x14ac:dyDescent="0.35">
      <c r="A12733" t="s">
        <v>254</v>
      </c>
      <c r="B12733">
        <v>19</v>
      </c>
      <c r="C12733" t="s">
        <v>279</v>
      </c>
      <c r="D12733" t="s">
        <v>346</v>
      </c>
      <c r="E12733">
        <v>2691.1</v>
      </c>
      <c r="F12733">
        <v>2.65</v>
      </c>
      <c r="G12733">
        <v>9.0399999999999991</v>
      </c>
      <c r="H12733">
        <v>9.58</v>
      </c>
      <c r="I12733">
        <v>9.06</v>
      </c>
      <c r="J12733">
        <v>9.02</v>
      </c>
    </row>
    <row r="12735" spans="1:10" x14ac:dyDescent="0.35">
      <c r="A12735" t="s">
        <v>254</v>
      </c>
      <c r="B12735">
        <v>20</v>
      </c>
      <c r="C12735" t="s">
        <v>279</v>
      </c>
      <c r="D12735" t="s">
        <v>347</v>
      </c>
      <c r="E12735">
        <v>6941.3</v>
      </c>
      <c r="F12735">
        <v>2.58</v>
      </c>
      <c r="G12735">
        <v>8.82</v>
      </c>
      <c r="H12735">
        <v>9.34</v>
      </c>
      <c r="I12735">
        <v>8.83</v>
      </c>
      <c r="J12735">
        <v>8.69</v>
      </c>
    </row>
    <row r="12737" spans="1:10" x14ac:dyDescent="0.35">
      <c r="A12737" t="s">
        <v>254</v>
      </c>
      <c r="B12737">
        <v>21</v>
      </c>
      <c r="C12737" t="s">
        <v>279</v>
      </c>
      <c r="D12737" t="s">
        <v>348</v>
      </c>
      <c r="E12737">
        <v>1894.9</v>
      </c>
      <c r="F12737">
        <v>2.64</v>
      </c>
      <c r="G12737">
        <v>9.02</v>
      </c>
      <c r="H12737">
        <v>9.5500000000000007</v>
      </c>
      <c r="I12737">
        <v>9.0399999999999991</v>
      </c>
      <c r="J12737">
        <v>8.98</v>
      </c>
    </row>
    <row r="12739" spans="1:10" x14ac:dyDescent="0.35">
      <c r="A12739" t="s">
        <v>254</v>
      </c>
      <c r="B12739">
        <v>22</v>
      </c>
      <c r="C12739" t="s">
        <v>279</v>
      </c>
      <c r="D12739" t="s">
        <v>349</v>
      </c>
      <c r="E12739">
        <v>5837.3</v>
      </c>
      <c r="F12739">
        <v>2.63</v>
      </c>
      <c r="G12739">
        <v>8.98</v>
      </c>
      <c r="H12739">
        <v>9.51</v>
      </c>
      <c r="I12739">
        <v>9</v>
      </c>
      <c r="J12739">
        <v>8.92</v>
      </c>
    </row>
    <row r="12741" spans="1:10" x14ac:dyDescent="0.35">
      <c r="A12741" t="s">
        <v>254</v>
      </c>
      <c r="B12741">
        <v>23</v>
      </c>
      <c r="C12741" t="s">
        <v>279</v>
      </c>
      <c r="D12741" t="s">
        <v>350</v>
      </c>
      <c r="E12741">
        <v>2635.3</v>
      </c>
      <c r="F12741">
        <v>2.67</v>
      </c>
      <c r="G12741">
        <v>9.11</v>
      </c>
      <c r="H12741">
        <v>9.65</v>
      </c>
      <c r="I12741">
        <v>9.1300000000000008</v>
      </c>
      <c r="J12741">
        <v>9.1199999999999992</v>
      </c>
    </row>
    <row r="12743" spans="1:10" x14ac:dyDescent="0.35">
      <c r="A12743" t="s">
        <v>254</v>
      </c>
      <c r="B12743">
        <v>24</v>
      </c>
      <c r="C12743" t="s">
        <v>279</v>
      </c>
      <c r="D12743" t="s">
        <v>351</v>
      </c>
      <c r="E12743">
        <v>10674.3</v>
      </c>
      <c r="F12743">
        <v>2.62</v>
      </c>
      <c r="G12743">
        <v>8.9499999999999993</v>
      </c>
      <c r="H12743">
        <v>9.49</v>
      </c>
      <c r="I12743">
        <v>8.9700000000000006</v>
      </c>
      <c r="J12743">
        <v>8.89</v>
      </c>
    </row>
    <row r="12745" spans="1:10" x14ac:dyDescent="0.35">
      <c r="A12745" t="s">
        <v>257</v>
      </c>
      <c r="B12745">
        <v>1</v>
      </c>
      <c r="C12745" t="s">
        <v>279</v>
      </c>
      <c r="D12745" t="s">
        <v>328</v>
      </c>
      <c r="E12745">
        <v>1402.8</v>
      </c>
      <c r="F12745">
        <v>2.72</v>
      </c>
      <c r="G12745">
        <v>9.2799999999999994</v>
      </c>
      <c r="H12745">
        <v>9.83</v>
      </c>
      <c r="I12745">
        <v>9.3000000000000007</v>
      </c>
      <c r="J12745">
        <v>9.3699999999999992</v>
      </c>
    </row>
    <row r="12747" spans="1:10" x14ac:dyDescent="0.35">
      <c r="A12747" t="s">
        <v>257</v>
      </c>
      <c r="B12747">
        <v>2</v>
      </c>
      <c r="C12747" t="s">
        <v>279</v>
      </c>
      <c r="D12747" t="s">
        <v>329</v>
      </c>
      <c r="E12747">
        <v>5228.6000000000004</v>
      </c>
      <c r="F12747">
        <v>2.7</v>
      </c>
      <c r="G12747">
        <v>9.2100000000000009</v>
      </c>
      <c r="H12747">
        <v>9.76</v>
      </c>
      <c r="I12747">
        <v>9.23</v>
      </c>
      <c r="J12747">
        <v>9.26</v>
      </c>
    </row>
    <row r="12749" spans="1:10" x14ac:dyDescent="0.35">
      <c r="A12749" t="s">
        <v>257</v>
      </c>
      <c r="B12749">
        <v>3</v>
      </c>
      <c r="C12749" t="s">
        <v>279</v>
      </c>
      <c r="D12749" t="s">
        <v>330</v>
      </c>
      <c r="E12749">
        <v>1066.3</v>
      </c>
      <c r="F12749">
        <v>2.72</v>
      </c>
      <c r="G12749">
        <v>9.2899999999999991</v>
      </c>
      <c r="H12749">
        <v>9.85</v>
      </c>
      <c r="I12749">
        <v>9.31</v>
      </c>
      <c r="J12749">
        <v>9.39</v>
      </c>
    </row>
    <row r="12751" spans="1:10" x14ac:dyDescent="0.35">
      <c r="A12751" t="s">
        <v>257</v>
      </c>
      <c r="B12751">
        <v>4</v>
      </c>
      <c r="C12751" t="s">
        <v>279</v>
      </c>
      <c r="D12751" t="s">
        <v>331</v>
      </c>
      <c r="E12751">
        <v>4062.3</v>
      </c>
      <c r="F12751">
        <v>2.7</v>
      </c>
      <c r="G12751">
        <v>9.1999999999999993</v>
      </c>
      <c r="H12751">
        <v>9.75</v>
      </c>
      <c r="I12751">
        <v>9.23</v>
      </c>
      <c r="J12751">
        <v>9.26</v>
      </c>
    </row>
    <row r="12753" spans="1:10" x14ac:dyDescent="0.35">
      <c r="A12753" t="s">
        <v>257</v>
      </c>
      <c r="B12753">
        <v>5</v>
      </c>
      <c r="C12753" t="s">
        <v>279</v>
      </c>
      <c r="D12753" t="s">
        <v>332</v>
      </c>
      <c r="E12753">
        <v>1578.4</v>
      </c>
      <c r="F12753">
        <v>2.72</v>
      </c>
      <c r="G12753">
        <v>9.27</v>
      </c>
      <c r="H12753">
        <v>9.83</v>
      </c>
      <c r="I12753">
        <v>9.3000000000000007</v>
      </c>
      <c r="J12753">
        <v>9.36</v>
      </c>
    </row>
    <row r="12755" spans="1:10" x14ac:dyDescent="0.35">
      <c r="A12755" t="s">
        <v>257</v>
      </c>
      <c r="B12755">
        <v>6</v>
      </c>
      <c r="C12755" t="s">
        <v>279</v>
      </c>
      <c r="D12755" t="s">
        <v>333</v>
      </c>
      <c r="E12755">
        <v>5245.7</v>
      </c>
      <c r="F12755">
        <v>2.7</v>
      </c>
      <c r="G12755">
        <v>9.1999999999999993</v>
      </c>
      <c r="H12755">
        <v>9.75</v>
      </c>
      <c r="I12755">
        <v>9.23</v>
      </c>
      <c r="J12755">
        <v>9.26</v>
      </c>
    </row>
    <row r="12757" spans="1:10" x14ac:dyDescent="0.35">
      <c r="A12757" t="s">
        <v>257</v>
      </c>
      <c r="B12757">
        <v>7</v>
      </c>
      <c r="C12757" t="s">
        <v>279</v>
      </c>
      <c r="D12757" t="s">
        <v>334</v>
      </c>
      <c r="E12757">
        <v>1385.2</v>
      </c>
      <c r="F12757">
        <v>2.72</v>
      </c>
      <c r="G12757">
        <v>9.2799999999999994</v>
      </c>
      <c r="H12757">
        <v>9.83</v>
      </c>
      <c r="I12757">
        <v>9.3000000000000007</v>
      </c>
      <c r="J12757">
        <v>9.3699999999999992</v>
      </c>
    </row>
    <row r="12759" spans="1:10" x14ac:dyDescent="0.35">
      <c r="A12759" t="s">
        <v>257</v>
      </c>
      <c r="B12759">
        <v>8</v>
      </c>
      <c r="C12759" t="s">
        <v>279</v>
      </c>
      <c r="D12759" t="s">
        <v>335</v>
      </c>
      <c r="E12759">
        <v>7910.3</v>
      </c>
      <c r="F12759">
        <v>2.67</v>
      </c>
      <c r="G12759">
        <v>9.1</v>
      </c>
      <c r="H12759">
        <v>9.65</v>
      </c>
      <c r="I12759">
        <v>9.1199999999999992</v>
      </c>
      <c r="J12759">
        <v>9.11</v>
      </c>
    </row>
    <row r="12761" spans="1:10" x14ac:dyDescent="0.35">
      <c r="A12761" t="s">
        <v>257</v>
      </c>
      <c r="B12761">
        <v>9</v>
      </c>
      <c r="C12761" t="s">
        <v>279</v>
      </c>
      <c r="D12761" t="s">
        <v>336</v>
      </c>
      <c r="E12761">
        <v>1051.5</v>
      </c>
      <c r="F12761">
        <v>2.72</v>
      </c>
      <c r="G12761">
        <v>9.2899999999999991</v>
      </c>
      <c r="H12761">
        <v>9.85</v>
      </c>
      <c r="I12761">
        <v>9.32</v>
      </c>
      <c r="J12761">
        <v>9.39</v>
      </c>
    </row>
    <row r="12763" spans="1:10" x14ac:dyDescent="0.35">
      <c r="A12763" t="s">
        <v>257</v>
      </c>
      <c r="B12763">
        <v>10</v>
      </c>
      <c r="C12763" t="s">
        <v>279</v>
      </c>
      <c r="D12763" t="s">
        <v>337</v>
      </c>
      <c r="E12763">
        <v>7260.2</v>
      </c>
      <c r="F12763">
        <v>2.67</v>
      </c>
      <c r="G12763">
        <v>9.1</v>
      </c>
      <c r="H12763">
        <v>9.64</v>
      </c>
      <c r="I12763">
        <v>9.1199999999999992</v>
      </c>
      <c r="J12763">
        <v>9.1</v>
      </c>
    </row>
    <row r="12765" spans="1:10" x14ac:dyDescent="0.35">
      <c r="A12765" t="s">
        <v>257</v>
      </c>
      <c r="B12765">
        <v>11</v>
      </c>
      <c r="C12765" t="s">
        <v>279</v>
      </c>
      <c r="D12765" t="s">
        <v>338</v>
      </c>
      <c r="E12765">
        <v>1575.1</v>
      </c>
      <c r="F12765">
        <v>2.72</v>
      </c>
      <c r="G12765">
        <v>9.27</v>
      </c>
      <c r="H12765">
        <v>9.83</v>
      </c>
      <c r="I12765">
        <v>9.3000000000000007</v>
      </c>
      <c r="J12765">
        <v>9.36</v>
      </c>
    </row>
    <row r="12767" spans="1:10" x14ac:dyDescent="0.35">
      <c r="A12767" t="s">
        <v>257</v>
      </c>
      <c r="B12767">
        <v>12</v>
      </c>
      <c r="C12767" t="s">
        <v>279</v>
      </c>
      <c r="D12767" t="s">
        <v>339</v>
      </c>
      <c r="E12767">
        <v>7934.3</v>
      </c>
      <c r="F12767">
        <v>2.66</v>
      </c>
      <c r="G12767">
        <v>9.09</v>
      </c>
      <c r="H12767">
        <v>9.6300000000000008</v>
      </c>
      <c r="I12767">
        <v>9.11</v>
      </c>
      <c r="J12767">
        <v>9.09</v>
      </c>
    </row>
    <row r="12769" spans="1:10" x14ac:dyDescent="0.35">
      <c r="A12769" t="s">
        <v>257</v>
      </c>
      <c r="B12769">
        <v>13</v>
      </c>
      <c r="C12769" t="s">
        <v>279</v>
      </c>
      <c r="D12769" t="s">
        <v>340</v>
      </c>
      <c r="E12769">
        <v>1383.5</v>
      </c>
      <c r="F12769">
        <v>2.72</v>
      </c>
      <c r="G12769">
        <v>9.2799999999999994</v>
      </c>
      <c r="H12769">
        <v>9.83</v>
      </c>
      <c r="I12769">
        <v>9.3000000000000007</v>
      </c>
      <c r="J12769">
        <v>9.3699999999999992</v>
      </c>
    </row>
    <row r="12771" spans="1:10" x14ac:dyDescent="0.35">
      <c r="A12771" t="s">
        <v>257</v>
      </c>
      <c r="B12771">
        <v>14</v>
      </c>
      <c r="C12771" t="s">
        <v>279</v>
      </c>
      <c r="D12771" t="s">
        <v>341</v>
      </c>
      <c r="E12771">
        <v>7768.8</v>
      </c>
      <c r="F12771">
        <v>2.67</v>
      </c>
      <c r="G12771">
        <v>9.11</v>
      </c>
      <c r="H12771">
        <v>9.66</v>
      </c>
      <c r="I12771">
        <v>9.1300000000000008</v>
      </c>
      <c r="J12771">
        <v>9.1199999999999992</v>
      </c>
    </row>
    <row r="12773" spans="1:10" x14ac:dyDescent="0.35">
      <c r="A12773" t="s">
        <v>257</v>
      </c>
      <c r="B12773">
        <v>15</v>
      </c>
      <c r="C12773" t="s">
        <v>279</v>
      </c>
      <c r="D12773" t="s">
        <v>342</v>
      </c>
      <c r="E12773">
        <v>1047.5999999999999</v>
      </c>
      <c r="F12773">
        <v>2.72</v>
      </c>
      <c r="G12773">
        <v>9.2899999999999991</v>
      </c>
      <c r="H12773">
        <v>9.85</v>
      </c>
      <c r="I12773">
        <v>9.32</v>
      </c>
      <c r="J12773">
        <v>9.39</v>
      </c>
    </row>
    <row r="12775" spans="1:10" x14ac:dyDescent="0.35">
      <c r="A12775" t="s">
        <v>257</v>
      </c>
      <c r="B12775">
        <v>16</v>
      </c>
      <c r="C12775" t="s">
        <v>279</v>
      </c>
      <c r="D12775" t="s">
        <v>343</v>
      </c>
      <c r="E12775">
        <v>3841.4</v>
      </c>
      <c r="F12775">
        <v>2.69</v>
      </c>
      <c r="G12775">
        <v>9.19</v>
      </c>
      <c r="H12775">
        <v>9.74</v>
      </c>
      <c r="I12775">
        <v>9.2100000000000009</v>
      </c>
      <c r="J12775">
        <v>9.24</v>
      </c>
    </row>
    <row r="12777" spans="1:10" x14ac:dyDescent="0.35">
      <c r="A12777" t="s">
        <v>257</v>
      </c>
      <c r="B12777">
        <v>17</v>
      </c>
      <c r="C12777" t="s">
        <v>279</v>
      </c>
      <c r="D12777" t="s">
        <v>344</v>
      </c>
      <c r="E12777">
        <v>1571.3</v>
      </c>
      <c r="F12777">
        <v>2.72</v>
      </c>
      <c r="G12777">
        <v>9.27</v>
      </c>
      <c r="H12777">
        <v>9.83</v>
      </c>
      <c r="I12777">
        <v>9.3000000000000007</v>
      </c>
      <c r="J12777">
        <v>9.36</v>
      </c>
    </row>
    <row r="12779" spans="1:10" x14ac:dyDescent="0.35">
      <c r="A12779" t="s">
        <v>257</v>
      </c>
      <c r="B12779">
        <v>18</v>
      </c>
      <c r="C12779" t="s">
        <v>279</v>
      </c>
      <c r="D12779" t="s">
        <v>345</v>
      </c>
      <c r="E12779">
        <v>5187.1000000000004</v>
      </c>
      <c r="F12779">
        <v>2.7</v>
      </c>
      <c r="G12779">
        <v>9.1999999999999993</v>
      </c>
      <c r="H12779">
        <v>9.75</v>
      </c>
      <c r="I12779">
        <v>9.2200000000000006</v>
      </c>
      <c r="J12779">
        <v>9.25</v>
      </c>
    </row>
    <row r="12781" spans="1:10" x14ac:dyDescent="0.35">
      <c r="A12781" t="s">
        <v>257</v>
      </c>
      <c r="B12781">
        <v>19</v>
      </c>
      <c r="C12781" t="s">
        <v>279</v>
      </c>
      <c r="D12781" t="s">
        <v>346</v>
      </c>
      <c r="E12781">
        <v>1572.4</v>
      </c>
      <c r="F12781">
        <v>2.72</v>
      </c>
      <c r="G12781">
        <v>9.27</v>
      </c>
      <c r="H12781">
        <v>9.83</v>
      </c>
      <c r="I12781">
        <v>9.3000000000000007</v>
      </c>
      <c r="J12781">
        <v>9.36</v>
      </c>
    </row>
    <row r="12783" spans="1:10" x14ac:dyDescent="0.35">
      <c r="A12783" t="s">
        <v>257</v>
      </c>
      <c r="B12783">
        <v>20</v>
      </c>
      <c r="C12783" t="s">
        <v>279</v>
      </c>
      <c r="D12783" t="s">
        <v>347</v>
      </c>
      <c r="E12783">
        <v>5204.1000000000004</v>
      </c>
      <c r="F12783">
        <v>2.7</v>
      </c>
      <c r="G12783">
        <v>9.1999999999999993</v>
      </c>
      <c r="H12783">
        <v>9.75</v>
      </c>
      <c r="I12783">
        <v>9.2200000000000006</v>
      </c>
      <c r="J12783">
        <v>9.25</v>
      </c>
    </row>
    <row r="12785" spans="1:10" x14ac:dyDescent="0.35">
      <c r="A12785" t="s">
        <v>257</v>
      </c>
      <c r="B12785">
        <v>21</v>
      </c>
      <c r="C12785" t="s">
        <v>279</v>
      </c>
      <c r="D12785" t="s">
        <v>348</v>
      </c>
      <c r="E12785">
        <v>1050.7</v>
      </c>
      <c r="F12785">
        <v>2.72</v>
      </c>
      <c r="G12785">
        <v>9.2899999999999991</v>
      </c>
      <c r="H12785">
        <v>9.85</v>
      </c>
      <c r="I12785">
        <v>9.32</v>
      </c>
      <c r="J12785">
        <v>9.39</v>
      </c>
    </row>
    <row r="12787" spans="1:10" x14ac:dyDescent="0.35">
      <c r="A12787" t="s">
        <v>257</v>
      </c>
      <c r="B12787">
        <v>22</v>
      </c>
      <c r="C12787" t="s">
        <v>279</v>
      </c>
      <c r="D12787" t="s">
        <v>349</v>
      </c>
      <c r="E12787">
        <v>3865</v>
      </c>
      <c r="F12787">
        <v>2.69</v>
      </c>
      <c r="G12787">
        <v>9.19</v>
      </c>
      <c r="H12787">
        <v>9.74</v>
      </c>
      <c r="I12787">
        <v>9.2200000000000006</v>
      </c>
      <c r="J12787">
        <v>9.24</v>
      </c>
    </row>
    <row r="12789" spans="1:10" x14ac:dyDescent="0.35">
      <c r="A12789" t="s">
        <v>257</v>
      </c>
      <c r="B12789">
        <v>23</v>
      </c>
      <c r="C12789" t="s">
        <v>279</v>
      </c>
      <c r="D12789" t="s">
        <v>350</v>
      </c>
      <c r="E12789">
        <v>1386.4</v>
      </c>
      <c r="F12789">
        <v>2.72</v>
      </c>
      <c r="G12789">
        <v>9.27</v>
      </c>
      <c r="H12789">
        <v>9.83</v>
      </c>
      <c r="I12789">
        <v>9.3000000000000007</v>
      </c>
      <c r="J12789">
        <v>9.3699999999999992</v>
      </c>
    </row>
    <row r="12791" spans="1:10" x14ac:dyDescent="0.35">
      <c r="A12791" t="s">
        <v>257</v>
      </c>
      <c r="B12791">
        <v>24</v>
      </c>
      <c r="C12791" t="s">
        <v>279</v>
      </c>
      <c r="D12791" t="s">
        <v>351</v>
      </c>
      <c r="E12791">
        <v>7865.6</v>
      </c>
      <c r="F12791">
        <v>2.67</v>
      </c>
      <c r="G12791">
        <v>9.11</v>
      </c>
      <c r="H12791">
        <v>9.65</v>
      </c>
      <c r="I12791">
        <v>9.1300000000000008</v>
      </c>
      <c r="J12791">
        <v>9.11</v>
      </c>
    </row>
    <row r="12793" spans="1:10" x14ac:dyDescent="0.35">
      <c r="A12793" t="s">
        <v>260</v>
      </c>
      <c r="B12793">
        <v>1</v>
      </c>
      <c r="C12793" t="s">
        <v>279</v>
      </c>
      <c r="D12793" t="s">
        <v>328</v>
      </c>
      <c r="E12793">
        <v>3702.1</v>
      </c>
      <c r="F12793">
        <v>2.65</v>
      </c>
      <c r="G12793">
        <v>9.0399999999999991</v>
      </c>
      <c r="H12793">
        <v>9.57</v>
      </c>
      <c r="I12793">
        <v>9.06</v>
      </c>
      <c r="J12793">
        <v>9.01</v>
      </c>
    </row>
    <row r="12795" spans="1:10" x14ac:dyDescent="0.35">
      <c r="A12795" t="s">
        <v>260</v>
      </c>
      <c r="B12795">
        <v>2</v>
      </c>
      <c r="C12795" t="s">
        <v>279</v>
      </c>
      <c r="D12795" t="s">
        <v>329</v>
      </c>
      <c r="E12795">
        <v>8590.2999999999993</v>
      </c>
      <c r="F12795">
        <v>2.64</v>
      </c>
      <c r="G12795">
        <v>9</v>
      </c>
      <c r="H12795">
        <v>9.5399999999999991</v>
      </c>
      <c r="I12795">
        <v>9.02</v>
      </c>
      <c r="J12795">
        <v>8.9600000000000009</v>
      </c>
    </row>
    <row r="12797" spans="1:10" x14ac:dyDescent="0.35">
      <c r="A12797" t="s">
        <v>260</v>
      </c>
      <c r="B12797">
        <v>3</v>
      </c>
      <c r="C12797" t="s">
        <v>279</v>
      </c>
      <c r="D12797" t="s">
        <v>330</v>
      </c>
      <c r="E12797">
        <v>2857.6</v>
      </c>
      <c r="F12797">
        <v>2.65</v>
      </c>
      <c r="G12797">
        <v>9.0500000000000007</v>
      </c>
      <c r="H12797">
        <v>9.59</v>
      </c>
      <c r="I12797">
        <v>9.07</v>
      </c>
      <c r="J12797">
        <v>9.0299999999999994</v>
      </c>
    </row>
    <row r="12799" spans="1:10" x14ac:dyDescent="0.35">
      <c r="A12799" t="s">
        <v>260</v>
      </c>
      <c r="B12799">
        <v>4</v>
      </c>
      <c r="C12799" t="s">
        <v>279</v>
      </c>
      <c r="D12799" t="s">
        <v>331</v>
      </c>
      <c r="E12799">
        <v>7109.8</v>
      </c>
      <c r="F12799">
        <v>2.64</v>
      </c>
      <c r="G12799">
        <v>9.01</v>
      </c>
      <c r="H12799">
        <v>9.5399999999999991</v>
      </c>
      <c r="I12799">
        <v>9.0299999999999994</v>
      </c>
      <c r="J12799">
        <v>8.9700000000000006</v>
      </c>
    </row>
    <row r="12801" spans="1:10" x14ac:dyDescent="0.35">
      <c r="A12801" t="s">
        <v>260</v>
      </c>
      <c r="B12801">
        <v>5</v>
      </c>
      <c r="C12801" t="s">
        <v>279</v>
      </c>
      <c r="D12801" t="s">
        <v>332</v>
      </c>
      <c r="E12801">
        <v>3730.9</v>
      </c>
      <c r="F12801">
        <v>2.65</v>
      </c>
      <c r="G12801">
        <v>9.0299999999999994</v>
      </c>
      <c r="H12801">
        <v>9.57</v>
      </c>
      <c r="I12801">
        <v>9.06</v>
      </c>
      <c r="J12801">
        <v>9.01</v>
      </c>
    </row>
    <row r="12803" spans="1:10" x14ac:dyDescent="0.35">
      <c r="A12803" t="s">
        <v>260</v>
      </c>
      <c r="B12803">
        <v>6</v>
      </c>
      <c r="C12803" t="s">
        <v>279</v>
      </c>
      <c r="D12803" t="s">
        <v>333</v>
      </c>
      <c r="E12803">
        <v>8603</v>
      </c>
      <c r="F12803">
        <v>2.64</v>
      </c>
      <c r="G12803">
        <v>9</v>
      </c>
      <c r="H12803">
        <v>9.5299999999999994</v>
      </c>
      <c r="I12803">
        <v>9.02</v>
      </c>
      <c r="J12803">
        <v>8.9600000000000009</v>
      </c>
    </row>
    <row r="12805" spans="1:10" x14ac:dyDescent="0.35">
      <c r="A12805" t="s">
        <v>260</v>
      </c>
      <c r="B12805">
        <v>7</v>
      </c>
      <c r="C12805" t="s">
        <v>279</v>
      </c>
      <c r="D12805" t="s">
        <v>334</v>
      </c>
      <c r="E12805">
        <v>3699.6</v>
      </c>
      <c r="F12805">
        <v>2.65</v>
      </c>
      <c r="G12805">
        <v>9.0399999999999991</v>
      </c>
      <c r="H12805">
        <v>9.57</v>
      </c>
      <c r="I12805">
        <v>9.06</v>
      </c>
      <c r="J12805">
        <v>9.01</v>
      </c>
    </row>
    <row r="12807" spans="1:10" x14ac:dyDescent="0.35">
      <c r="A12807" t="s">
        <v>260</v>
      </c>
      <c r="B12807">
        <v>8</v>
      </c>
      <c r="C12807" t="s">
        <v>279</v>
      </c>
      <c r="D12807" t="s">
        <v>335</v>
      </c>
      <c r="E12807">
        <v>11817</v>
      </c>
      <c r="F12807">
        <v>2.63</v>
      </c>
      <c r="G12807">
        <v>8.9700000000000006</v>
      </c>
      <c r="H12807">
        <v>9.51</v>
      </c>
      <c r="I12807">
        <v>8.99</v>
      </c>
      <c r="J12807">
        <v>8.92</v>
      </c>
    </row>
    <row r="12809" spans="1:10" x14ac:dyDescent="0.35">
      <c r="A12809" t="s">
        <v>260</v>
      </c>
      <c r="B12809">
        <v>9</v>
      </c>
      <c r="C12809" t="s">
        <v>279</v>
      </c>
      <c r="D12809" t="s">
        <v>336</v>
      </c>
      <c r="E12809">
        <v>2853.8</v>
      </c>
      <c r="F12809">
        <v>2.65</v>
      </c>
      <c r="G12809">
        <v>9.0500000000000007</v>
      </c>
      <c r="H12809">
        <v>9.59</v>
      </c>
      <c r="I12809">
        <v>9.07</v>
      </c>
      <c r="J12809">
        <v>9.0299999999999994</v>
      </c>
    </row>
    <row r="12811" spans="1:10" x14ac:dyDescent="0.35">
      <c r="A12811" t="s">
        <v>260</v>
      </c>
      <c r="B12811">
        <v>10</v>
      </c>
      <c r="C12811" t="s">
        <v>279</v>
      </c>
      <c r="D12811" t="s">
        <v>337</v>
      </c>
      <c r="E12811">
        <v>10437.299999999999</v>
      </c>
      <c r="F12811">
        <v>2.62</v>
      </c>
      <c r="G12811">
        <v>8.9499999999999993</v>
      </c>
      <c r="H12811">
        <v>9.48</v>
      </c>
      <c r="I12811">
        <v>8.9700000000000006</v>
      </c>
      <c r="J12811">
        <v>8.89</v>
      </c>
    </row>
    <row r="12813" spans="1:10" x14ac:dyDescent="0.35">
      <c r="A12813" t="s">
        <v>260</v>
      </c>
      <c r="B12813">
        <v>11</v>
      </c>
      <c r="C12813" t="s">
        <v>279</v>
      </c>
      <c r="D12813" t="s">
        <v>338</v>
      </c>
      <c r="E12813">
        <v>3729.8</v>
      </c>
      <c r="F12813">
        <v>2.65</v>
      </c>
      <c r="G12813">
        <v>9.0299999999999994</v>
      </c>
      <c r="H12813">
        <v>9.57</v>
      </c>
      <c r="I12813">
        <v>9.06</v>
      </c>
      <c r="J12813">
        <v>9.01</v>
      </c>
    </row>
    <row r="12815" spans="1:10" x14ac:dyDescent="0.35">
      <c r="A12815" t="s">
        <v>260</v>
      </c>
      <c r="B12815">
        <v>12</v>
      </c>
      <c r="C12815" t="s">
        <v>279</v>
      </c>
      <c r="D12815" t="s">
        <v>339</v>
      </c>
      <c r="E12815">
        <v>11686.4</v>
      </c>
      <c r="F12815">
        <v>2.62</v>
      </c>
      <c r="G12815">
        <v>8.9499999999999993</v>
      </c>
      <c r="H12815">
        <v>9.48</v>
      </c>
      <c r="I12815">
        <v>8.9700000000000006</v>
      </c>
      <c r="J12815">
        <v>8.89</v>
      </c>
    </row>
    <row r="12817" spans="1:10" x14ac:dyDescent="0.35">
      <c r="A12817" t="s">
        <v>260</v>
      </c>
      <c r="B12817">
        <v>13</v>
      </c>
      <c r="C12817" t="s">
        <v>279</v>
      </c>
      <c r="D12817" t="s">
        <v>340</v>
      </c>
      <c r="E12817">
        <v>3698.9</v>
      </c>
      <c r="F12817">
        <v>2.65</v>
      </c>
      <c r="G12817">
        <v>9.0399999999999991</v>
      </c>
      <c r="H12817">
        <v>9.57</v>
      </c>
      <c r="I12817">
        <v>9.06</v>
      </c>
      <c r="J12817">
        <v>9.01</v>
      </c>
    </row>
    <row r="12819" spans="1:10" x14ac:dyDescent="0.35">
      <c r="A12819" t="s">
        <v>260</v>
      </c>
      <c r="B12819">
        <v>14</v>
      </c>
      <c r="C12819" t="s">
        <v>279</v>
      </c>
      <c r="D12819" t="s">
        <v>341</v>
      </c>
      <c r="E12819">
        <v>11893.8</v>
      </c>
      <c r="F12819">
        <v>2.63</v>
      </c>
      <c r="G12819">
        <v>8.9600000000000009</v>
      </c>
      <c r="H12819">
        <v>9.49</v>
      </c>
      <c r="I12819">
        <v>8.98</v>
      </c>
      <c r="J12819">
        <v>8.9</v>
      </c>
    </row>
    <row r="12821" spans="1:10" x14ac:dyDescent="0.35">
      <c r="A12821" t="s">
        <v>260</v>
      </c>
      <c r="B12821">
        <v>15</v>
      </c>
      <c r="C12821" t="s">
        <v>279</v>
      </c>
      <c r="D12821" t="s">
        <v>342</v>
      </c>
      <c r="E12821">
        <v>2849</v>
      </c>
      <c r="F12821">
        <v>2.65</v>
      </c>
      <c r="G12821">
        <v>9.0500000000000007</v>
      </c>
      <c r="H12821">
        <v>9.59</v>
      </c>
      <c r="I12821">
        <v>9.07</v>
      </c>
      <c r="J12821">
        <v>9.0299999999999994</v>
      </c>
    </row>
    <row r="12823" spans="1:10" x14ac:dyDescent="0.35">
      <c r="A12823" t="s">
        <v>260</v>
      </c>
      <c r="B12823">
        <v>16</v>
      </c>
      <c r="C12823" t="s">
        <v>279</v>
      </c>
      <c r="D12823" t="s">
        <v>343</v>
      </c>
      <c r="E12823">
        <v>7020.9</v>
      </c>
      <c r="F12823">
        <v>2.64</v>
      </c>
      <c r="G12823">
        <v>9.01</v>
      </c>
      <c r="H12823">
        <v>9.5399999999999991</v>
      </c>
      <c r="I12823">
        <v>9.0299999999999994</v>
      </c>
      <c r="J12823">
        <v>8.9700000000000006</v>
      </c>
    </row>
    <row r="12825" spans="1:10" x14ac:dyDescent="0.35">
      <c r="A12825" t="s">
        <v>260</v>
      </c>
      <c r="B12825">
        <v>17</v>
      </c>
      <c r="C12825" t="s">
        <v>279</v>
      </c>
      <c r="D12825" t="s">
        <v>344</v>
      </c>
      <c r="E12825">
        <v>3724.5</v>
      </c>
      <c r="F12825">
        <v>2.65</v>
      </c>
      <c r="G12825">
        <v>9.0299999999999994</v>
      </c>
      <c r="H12825">
        <v>9.57</v>
      </c>
      <c r="I12825">
        <v>9.06</v>
      </c>
      <c r="J12825">
        <v>9.01</v>
      </c>
    </row>
    <row r="12827" spans="1:10" x14ac:dyDescent="0.35">
      <c r="A12827" t="s">
        <v>260</v>
      </c>
      <c r="B12827">
        <v>18</v>
      </c>
      <c r="C12827" t="s">
        <v>279</v>
      </c>
      <c r="D12827" t="s">
        <v>345</v>
      </c>
      <c r="E12827">
        <v>8568.1</v>
      </c>
      <c r="F12827">
        <v>2.64</v>
      </c>
      <c r="G12827">
        <v>9</v>
      </c>
      <c r="H12827">
        <v>9.5399999999999991</v>
      </c>
      <c r="I12827">
        <v>9.02</v>
      </c>
      <c r="J12827">
        <v>8.9600000000000009</v>
      </c>
    </row>
    <row r="12829" spans="1:10" x14ac:dyDescent="0.35">
      <c r="A12829" t="s">
        <v>260</v>
      </c>
      <c r="B12829">
        <v>19</v>
      </c>
      <c r="C12829" t="s">
        <v>279</v>
      </c>
      <c r="D12829" t="s">
        <v>346</v>
      </c>
      <c r="E12829">
        <v>3730</v>
      </c>
      <c r="F12829">
        <v>2.65</v>
      </c>
      <c r="G12829">
        <v>9.0299999999999994</v>
      </c>
      <c r="H12829">
        <v>9.57</v>
      </c>
      <c r="I12829">
        <v>9.06</v>
      </c>
      <c r="J12829">
        <v>9.01</v>
      </c>
    </row>
    <row r="12831" spans="1:10" x14ac:dyDescent="0.35">
      <c r="A12831" t="s">
        <v>260</v>
      </c>
      <c r="B12831">
        <v>20</v>
      </c>
      <c r="C12831" t="s">
        <v>279</v>
      </c>
      <c r="D12831" t="s">
        <v>347</v>
      </c>
      <c r="E12831">
        <v>8582.1</v>
      </c>
      <c r="F12831">
        <v>2.64</v>
      </c>
      <c r="G12831">
        <v>9</v>
      </c>
      <c r="H12831">
        <v>9.5299999999999994</v>
      </c>
      <c r="I12831">
        <v>9.02</v>
      </c>
      <c r="J12831">
        <v>8.9600000000000009</v>
      </c>
    </row>
    <row r="12833" spans="1:10" x14ac:dyDescent="0.35">
      <c r="A12833" t="s">
        <v>260</v>
      </c>
      <c r="B12833">
        <v>21</v>
      </c>
      <c r="C12833" t="s">
        <v>279</v>
      </c>
      <c r="D12833" t="s">
        <v>348</v>
      </c>
      <c r="E12833">
        <v>2853.5</v>
      </c>
      <c r="F12833">
        <v>2.65</v>
      </c>
      <c r="G12833">
        <v>9.0500000000000007</v>
      </c>
      <c r="H12833">
        <v>9.59</v>
      </c>
      <c r="I12833">
        <v>9.07</v>
      </c>
      <c r="J12833">
        <v>9.0299999999999994</v>
      </c>
    </row>
    <row r="12835" spans="1:10" x14ac:dyDescent="0.35">
      <c r="A12835" t="s">
        <v>260</v>
      </c>
      <c r="B12835">
        <v>22</v>
      </c>
      <c r="C12835" t="s">
        <v>279</v>
      </c>
      <c r="D12835" t="s">
        <v>349</v>
      </c>
      <c r="E12835">
        <v>7031.1</v>
      </c>
      <c r="F12835">
        <v>2.64</v>
      </c>
      <c r="G12835">
        <v>9.01</v>
      </c>
      <c r="H12835">
        <v>9.5399999999999991</v>
      </c>
      <c r="I12835">
        <v>9.0299999999999994</v>
      </c>
      <c r="J12835">
        <v>8.9700000000000006</v>
      </c>
    </row>
    <row r="12837" spans="1:10" x14ac:dyDescent="0.35">
      <c r="A12837" t="s">
        <v>260</v>
      </c>
      <c r="B12837">
        <v>23</v>
      </c>
      <c r="C12837" t="s">
        <v>279</v>
      </c>
      <c r="D12837" t="s">
        <v>350</v>
      </c>
      <c r="E12837">
        <v>3703.2</v>
      </c>
      <c r="F12837">
        <v>2.65</v>
      </c>
      <c r="G12837">
        <v>9.0399999999999991</v>
      </c>
      <c r="H12837">
        <v>9.57</v>
      </c>
      <c r="I12837">
        <v>9.06</v>
      </c>
      <c r="J12837">
        <v>9.01</v>
      </c>
    </row>
    <row r="12839" spans="1:10" x14ac:dyDescent="0.35">
      <c r="A12839" t="s">
        <v>260</v>
      </c>
      <c r="B12839">
        <v>24</v>
      </c>
      <c r="C12839" t="s">
        <v>279</v>
      </c>
      <c r="D12839" t="s">
        <v>351</v>
      </c>
      <c r="E12839">
        <v>12000.4</v>
      </c>
      <c r="F12839">
        <v>2.63</v>
      </c>
      <c r="G12839">
        <v>8.9600000000000009</v>
      </c>
      <c r="H12839">
        <v>9.49</v>
      </c>
      <c r="I12839">
        <v>8.98</v>
      </c>
      <c r="J12839">
        <v>8.9</v>
      </c>
    </row>
    <row r="12841" spans="1:10" x14ac:dyDescent="0.35">
      <c r="A12841" t="s">
        <v>263</v>
      </c>
      <c r="B12841">
        <v>1</v>
      </c>
      <c r="C12841" t="s">
        <v>279</v>
      </c>
      <c r="D12841" t="s">
        <v>328</v>
      </c>
      <c r="E12841">
        <v>2997.9</v>
      </c>
      <c r="F12841">
        <v>2.71</v>
      </c>
      <c r="G12841">
        <v>9.25</v>
      </c>
      <c r="H12841">
        <v>9.81</v>
      </c>
      <c r="I12841">
        <v>9.2799999999999994</v>
      </c>
      <c r="J12841">
        <v>9.33</v>
      </c>
    </row>
    <row r="12843" spans="1:10" x14ac:dyDescent="0.35">
      <c r="A12843" t="s">
        <v>263</v>
      </c>
      <c r="B12843">
        <v>2</v>
      </c>
      <c r="C12843" t="s">
        <v>279</v>
      </c>
      <c r="D12843" t="s">
        <v>329</v>
      </c>
      <c r="E12843">
        <v>7081.2</v>
      </c>
      <c r="F12843">
        <v>2.71</v>
      </c>
      <c r="G12843">
        <v>9.25</v>
      </c>
      <c r="H12843">
        <v>9.8000000000000007</v>
      </c>
      <c r="I12843">
        <v>9.27</v>
      </c>
      <c r="J12843">
        <v>9.33</v>
      </c>
    </row>
    <row r="12845" spans="1:10" x14ac:dyDescent="0.35">
      <c r="A12845" t="s">
        <v>263</v>
      </c>
      <c r="B12845">
        <v>3</v>
      </c>
      <c r="C12845" t="s">
        <v>279</v>
      </c>
      <c r="D12845" t="s">
        <v>330</v>
      </c>
      <c r="E12845">
        <v>1953.8</v>
      </c>
      <c r="F12845">
        <v>2.71</v>
      </c>
      <c r="G12845">
        <v>9.25</v>
      </c>
      <c r="H12845">
        <v>9.81</v>
      </c>
      <c r="I12845">
        <v>9.2799999999999994</v>
      </c>
      <c r="J12845">
        <v>9.34</v>
      </c>
    </row>
    <row r="12847" spans="1:10" x14ac:dyDescent="0.35">
      <c r="A12847" t="s">
        <v>263</v>
      </c>
      <c r="B12847">
        <v>4</v>
      </c>
      <c r="C12847" t="s">
        <v>279</v>
      </c>
      <c r="D12847" t="s">
        <v>331</v>
      </c>
      <c r="E12847">
        <v>5287.4</v>
      </c>
      <c r="F12847">
        <v>2.71</v>
      </c>
      <c r="G12847">
        <v>9.24</v>
      </c>
      <c r="H12847">
        <v>9.8000000000000007</v>
      </c>
      <c r="I12847">
        <v>9.27</v>
      </c>
      <c r="J12847">
        <v>9.32</v>
      </c>
    </row>
    <row r="12849" spans="1:10" x14ac:dyDescent="0.35">
      <c r="A12849" t="s">
        <v>263</v>
      </c>
      <c r="B12849">
        <v>5</v>
      </c>
      <c r="C12849" t="s">
        <v>279</v>
      </c>
      <c r="D12849" t="s">
        <v>332</v>
      </c>
      <c r="E12849">
        <v>3053.9</v>
      </c>
      <c r="F12849">
        <v>2.71</v>
      </c>
      <c r="G12849">
        <v>9.25</v>
      </c>
      <c r="H12849">
        <v>9.81</v>
      </c>
      <c r="I12849">
        <v>9.2799999999999994</v>
      </c>
      <c r="J12849">
        <v>9.33</v>
      </c>
    </row>
    <row r="12851" spans="1:10" x14ac:dyDescent="0.35">
      <c r="A12851" t="s">
        <v>263</v>
      </c>
      <c r="B12851">
        <v>6</v>
      </c>
      <c r="C12851" t="s">
        <v>279</v>
      </c>
      <c r="D12851" t="s">
        <v>333</v>
      </c>
      <c r="E12851">
        <v>7110.4</v>
      </c>
      <c r="F12851">
        <v>2.71</v>
      </c>
      <c r="G12851">
        <v>9.25</v>
      </c>
      <c r="H12851">
        <v>9.8000000000000007</v>
      </c>
      <c r="I12851">
        <v>9.27</v>
      </c>
      <c r="J12851">
        <v>9.32</v>
      </c>
    </row>
    <row r="12853" spans="1:10" x14ac:dyDescent="0.35">
      <c r="A12853" t="s">
        <v>263</v>
      </c>
      <c r="B12853">
        <v>7</v>
      </c>
      <c r="C12853" t="s">
        <v>279</v>
      </c>
      <c r="D12853" t="s">
        <v>334</v>
      </c>
      <c r="E12853">
        <v>2997.7</v>
      </c>
      <c r="F12853">
        <v>2.71</v>
      </c>
      <c r="G12853">
        <v>9.25</v>
      </c>
      <c r="H12853">
        <v>9.81</v>
      </c>
      <c r="I12853">
        <v>9.2799999999999994</v>
      </c>
      <c r="J12853">
        <v>9.33</v>
      </c>
    </row>
    <row r="12855" spans="1:10" x14ac:dyDescent="0.35">
      <c r="A12855" t="s">
        <v>263</v>
      </c>
      <c r="B12855">
        <v>8</v>
      </c>
      <c r="C12855" t="s">
        <v>279</v>
      </c>
      <c r="D12855" t="s">
        <v>335</v>
      </c>
      <c r="E12855">
        <v>10255</v>
      </c>
      <c r="F12855">
        <v>2.69</v>
      </c>
      <c r="G12855">
        <v>9.17</v>
      </c>
      <c r="H12855">
        <v>9.7200000000000006</v>
      </c>
      <c r="I12855">
        <v>9.1999999999999993</v>
      </c>
      <c r="J12855">
        <v>9.2100000000000009</v>
      </c>
    </row>
    <row r="12857" spans="1:10" x14ac:dyDescent="0.35">
      <c r="A12857" t="s">
        <v>263</v>
      </c>
      <c r="B12857">
        <v>9</v>
      </c>
      <c r="C12857" t="s">
        <v>279</v>
      </c>
      <c r="D12857" t="s">
        <v>336</v>
      </c>
      <c r="E12857">
        <v>1954.7</v>
      </c>
      <c r="F12857">
        <v>2.71</v>
      </c>
      <c r="G12857">
        <v>9.25</v>
      </c>
      <c r="H12857">
        <v>9.81</v>
      </c>
      <c r="I12857">
        <v>9.2799999999999994</v>
      </c>
      <c r="J12857">
        <v>9.34</v>
      </c>
    </row>
    <row r="12859" spans="1:10" x14ac:dyDescent="0.35">
      <c r="A12859" t="s">
        <v>263</v>
      </c>
      <c r="B12859">
        <v>10</v>
      </c>
      <c r="C12859" t="s">
        <v>279</v>
      </c>
      <c r="D12859" t="s">
        <v>337</v>
      </c>
      <c r="E12859">
        <v>9091.5</v>
      </c>
      <c r="F12859">
        <v>2.69</v>
      </c>
      <c r="G12859">
        <v>9.17</v>
      </c>
      <c r="H12859">
        <v>9.7200000000000006</v>
      </c>
      <c r="I12859">
        <v>9.19</v>
      </c>
      <c r="J12859">
        <v>9.2100000000000009</v>
      </c>
    </row>
    <row r="12861" spans="1:10" x14ac:dyDescent="0.35">
      <c r="A12861" t="s">
        <v>263</v>
      </c>
      <c r="B12861">
        <v>11</v>
      </c>
      <c r="C12861" t="s">
        <v>279</v>
      </c>
      <c r="D12861" t="s">
        <v>338</v>
      </c>
      <c r="E12861">
        <v>3054.3</v>
      </c>
      <c r="F12861">
        <v>2.71</v>
      </c>
      <c r="G12861">
        <v>9.25</v>
      </c>
      <c r="H12861">
        <v>9.81</v>
      </c>
      <c r="I12861">
        <v>9.2799999999999994</v>
      </c>
      <c r="J12861">
        <v>9.33</v>
      </c>
    </row>
    <row r="12863" spans="1:10" x14ac:dyDescent="0.35">
      <c r="A12863" t="s">
        <v>263</v>
      </c>
      <c r="B12863">
        <v>12</v>
      </c>
      <c r="C12863" t="s">
        <v>279</v>
      </c>
      <c r="D12863" t="s">
        <v>339</v>
      </c>
      <c r="E12863">
        <v>10322.6</v>
      </c>
      <c r="F12863">
        <v>2.69</v>
      </c>
      <c r="G12863">
        <v>9.17</v>
      </c>
      <c r="H12863">
        <v>9.7200000000000006</v>
      </c>
      <c r="I12863">
        <v>9.19</v>
      </c>
      <c r="J12863">
        <v>9.1999999999999993</v>
      </c>
    </row>
    <row r="12865" spans="1:10" x14ac:dyDescent="0.35">
      <c r="A12865" t="s">
        <v>263</v>
      </c>
      <c r="B12865">
        <v>13</v>
      </c>
      <c r="C12865" t="s">
        <v>279</v>
      </c>
      <c r="D12865" t="s">
        <v>340</v>
      </c>
      <c r="E12865">
        <v>2996.8</v>
      </c>
      <c r="F12865">
        <v>2.71</v>
      </c>
      <c r="G12865">
        <v>9.25</v>
      </c>
      <c r="H12865">
        <v>9.81</v>
      </c>
      <c r="I12865">
        <v>9.2799999999999994</v>
      </c>
      <c r="J12865">
        <v>9.33</v>
      </c>
    </row>
    <row r="12867" spans="1:10" x14ac:dyDescent="0.35">
      <c r="A12867" t="s">
        <v>263</v>
      </c>
      <c r="B12867">
        <v>14</v>
      </c>
      <c r="C12867" t="s">
        <v>279</v>
      </c>
      <c r="D12867" t="s">
        <v>341</v>
      </c>
      <c r="E12867">
        <v>10264.1</v>
      </c>
      <c r="F12867">
        <v>2.69</v>
      </c>
      <c r="G12867">
        <v>9.19</v>
      </c>
      <c r="H12867">
        <v>9.74</v>
      </c>
      <c r="I12867">
        <v>9.2100000000000009</v>
      </c>
      <c r="J12867">
        <v>9.23</v>
      </c>
    </row>
    <row r="12869" spans="1:10" x14ac:dyDescent="0.35">
      <c r="A12869" t="s">
        <v>263</v>
      </c>
      <c r="B12869">
        <v>15</v>
      </c>
      <c r="C12869" t="s">
        <v>279</v>
      </c>
      <c r="D12869" t="s">
        <v>342</v>
      </c>
      <c r="E12869">
        <v>1947.1</v>
      </c>
      <c r="F12869">
        <v>2.71</v>
      </c>
      <c r="G12869">
        <v>9.25</v>
      </c>
      <c r="H12869">
        <v>9.81</v>
      </c>
      <c r="I12869">
        <v>9.2799999999999994</v>
      </c>
      <c r="J12869">
        <v>9.34</v>
      </c>
    </row>
    <row r="12871" spans="1:10" x14ac:dyDescent="0.35">
      <c r="A12871" t="s">
        <v>263</v>
      </c>
      <c r="B12871">
        <v>16</v>
      </c>
      <c r="C12871" t="s">
        <v>279</v>
      </c>
      <c r="D12871" t="s">
        <v>343</v>
      </c>
      <c r="E12871">
        <v>5193.3</v>
      </c>
      <c r="F12871">
        <v>2.71</v>
      </c>
      <c r="G12871">
        <v>9.24</v>
      </c>
      <c r="H12871">
        <v>9.7899999999999991</v>
      </c>
      <c r="I12871">
        <v>9.26</v>
      </c>
      <c r="J12871">
        <v>9.31</v>
      </c>
    </row>
    <row r="12873" spans="1:10" x14ac:dyDescent="0.35">
      <c r="A12873" t="s">
        <v>263</v>
      </c>
      <c r="B12873">
        <v>17</v>
      </c>
      <c r="C12873" t="s">
        <v>279</v>
      </c>
      <c r="D12873" t="s">
        <v>344</v>
      </c>
      <c r="E12873">
        <v>3046.6</v>
      </c>
      <c r="F12873">
        <v>2.71</v>
      </c>
      <c r="G12873">
        <v>9.25</v>
      </c>
      <c r="H12873">
        <v>9.81</v>
      </c>
      <c r="I12873">
        <v>9.2799999999999994</v>
      </c>
      <c r="J12873">
        <v>9.33</v>
      </c>
    </row>
    <row r="12875" spans="1:10" x14ac:dyDescent="0.35">
      <c r="A12875" t="s">
        <v>263</v>
      </c>
      <c r="B12875">
        <v>18</v>
      </c>
      <c r="C12875" t="s">
        <v>279</v>
      </c>
      <c r="D12875" t="s">
        <v>345</v>
      </c>
      <c r="E12875">
        <v>6579.4</v>
      </c>
      <c r="F12875">
        <v>2.66</v>
      </c>
      <c r="G12875">
        <v>9.07</v>
      </c>
      <c r="H12875">
        <v>9.61</v>
      </c>
      <c r="I12875">
        <v>9.09</v>
      </c>
      <c r="J12875">
        <v>9.06</v>
      </c>
    </row>
    <row r="12877" spans="1:10" x14ac:dyDescent="0.35">
      <c r="A12877" t="s">
        <v>263</v>
      </c>
      <c r="B12877">
        <v>19</v>
      </c>
      <c r="C12877" t="s">
        <v>279</v>
      </c>
      <c r="D12877" t="s">
        <v>346</v>
      </c>
      <c r="E12877">
        <v>3053.3</v>
      </c>
      <c r="F12877">
        <v>2.71</v>
      </c>
      <c r="G12877">
        <v>9.25</v>
      </c>
      <c r="H12877">
        <v>9.81</v>
      </c>
      <c r="I12877">
        <v>9.2799999999999994</v>
      </c>
      <c r="J12877">
        <v>9.33</v>
      </c>
    </row>
    <row r="12879" spans="1:10" x14ac:dyDescent="0.35">
      <c r="A12879" t="s">
        <v>263</v>
      </c>
      <c r="B12879">
        <v>20</v>
      </c>
      <c r="C12879" t="s">
        <v>279</v>
      </c>
      <c r="D12879" t="s">
        <v>347</v>
      </c>
      <c r="E12879">
        <v>6702.4</v>
      </c>
      <c r="F12879">
        <v>2.66</v>
      </c>
      <c r="G12879">
        <v>9.06</v>
      </c>
      <c r="H12879">
        <v>9.6</v>
      </c>
      <c r="I12879">
        <v>9.08</v>
      </c>
      <c r="J12879">
        <v>9.0500000000000007</v>
      </c>
    </row>
    <row r="12881" spans="1:10" x14ac:dyDescent="0.35">
      <c r="A12881" t="s">
        <v>263</v>
      </c>
      <c r="B12881">
        <v>21</v>
      </c>
      <c r="C12881" t="s">
        <v>279</v>
      </c>
      <c r="D12881" t="s">
        <v>348</v>
      </c>
      <c r="E12881">
        <v>1954.2</v>
      </c>
      <c r="F12881">
        <v>2.71</v>
      </c>
      <c r="G12881">
        <v>9.25</v>
      </c>
      <c r="H12881">
        <v>9.81</v>
      </c>
      <c r="I12881">
        <v>9.2799999999999994</v>
      </c>
      <c r="J12881">
        <v>9.34</v>
      </c>
    </row>
    <row r="12883" spans="1:10" x14ac:dyDescent="0.35">
      <c r="A12883" t="s">
        <v>263</v>
      </c>
      <c r="B12883">
        <v>22</v>
      </c>
      <c r="C12883" t="s">
        <v>279</v>
      </c>
      <c r="D12883" t="s">
        <v>349</v>
      </c>
      <c r="E12883">
        <v>5209</v>
      </c>
      <c r="F12883">
        <v>2.71</v>
      </c>
      <c r="G12883">
        <v>9.24</v>
      </c>
      <c r="H12883">
        <v>9.7899999999999991</v>
      </c>
      <c r="I12883">
        <v>9.26</v>
      </c>
      <c r="J12883">
        <v>9.31</v>
      </c>
    </row>
    <row r="12885" spans="1:10" x14ac:dyDescent="0.35">
      <c r="A12885" t="s">
        <v>263</v>
      </c>
      <c r="B12885">
        <v>23</v>
      </c>
      <c r="C12885" t="s">
        <v>279</v>
      </c>
      <c r="D12885" t="s">
        <v>350</v>
      </c>
      <c r="E12885">
        <v>3003.5</v>
      </c>
      <c r="F12885">
        <v>2.71</v>
      </c>
      <c r="G12885">
        <v>9.25</v>
      </c>
      <c r="H12885">
        <v>9.81</v>
      </c>
      <c r="I12885">
        <v>9.2799999999999994</v>
      </c>
      <c r="J12885">
        <v>9.33</v>
      </c>
    </row>
    <row r="12887" spans="1:10" x14ac:dyDescent="0.35">
      <c r="A12887" t="s">
        <v>263</v>
      </c>
      <c r="B12887">
        <v>24</v>
      </c>
      <c r="C12887" t="s">
        <v>279</v>
      </c>
      <c r="D12887" t="s">
        <v>351</v>
      </c>
      <c r="E12887">
        <v>10388.4</v>
      </c>
      <c r="F12887">
        <v>2.69</v>
      </c>
      <c r="G12887">
        <v>9.18</v>
      </c>
      <c r="H12887">
        <v>9.73</v>
      </c>
      <c r="I12887">
        <v>9.2100000000000009</v>
      </c>
      <c r="J12887">
        <v>9.23</v>
      </c>
    </row>
    <row r="12889" spans="1:10" x14ac:dyDescent="0.35">
      <c r="A12889" t="s">
        <v>266</v>
      </c>
      <c r="B12889">
        <v>1</v>
      </c>
      <c r="C12889" t="s">
        <v>279</v>
      </c>
      <c r="D12889" t="s">
        <v>328</v>
      </c>
      <c r="E12889">
        <v>3840</v>
      </c>
      <c r="F12889">
        <v>2.7</v>
      </c>
      <c r="G12889">
        <v>9.23</v>
      </c>
      <c r="H12889">
        <v>9.7799999999999994</v>
      </c>
      <c r="I12889">
        <v>9.25</v>
      </c>
      <c r="J12889">
        <v>9.3000000000000007</v>
      </c>
    </row>
    <row r="12891" spans="1:10" x14ac:dyDescent="0.35">
      <c r="A12891" t="s">
        <v>266</v>
      </c>
      <c r="B12891">
        <v>2</v>
      </c>
      <c r="C12891" t="s">
        <v>279</v>
      </c>
      <c r="D12891" t="s">
        <v>329</v>
      </c>
      <c r="E12891">
        <v>9174.7000000000007</v>
      </c>
      <c r="F12891">
        <v>2.7</v>
      </c>
      <c r="G12891">
        <v>9.1999999999999993</v>
      </c>
      <c r="H12891">
        <v>9.76</v>
      </c>
      <c r="I12891">
        <v>9.23</v>
      </c>
      <c r="J12891">
        <v>9.26</v>
      </c>
    </row>
    <row r="12893" spans="1:10" x14ac:dyDescent="0.35">
      <c r="A12893" t="s">
        <v>266</v>
      </c>
      <c r="B12893">
        <v>3</v>
      </c>
      <c r="C12893" t="s">
        <v>279</v>
      </c>
      <c r="D12893" t="s">
        <v>330</v>
      </c>
      <c r="E12893">
        <v>2698.7</v>
      </c>
      <c r="F12893">
        <v>2.66</v>
      </c>
      <c r="G12893">
        <v>9.09</v>
      </c>
      <c r="H12893">
        <v>9.6300000000000008</v>
      </c>
      <c r="I12893">
        <v>9.11</v>
      </c>
      <c r="J12893">
        <v>9.09</v>
      </c>
    </row>
    <row r="12895" spans="1:10" x14ac:dyDescent="0.35">
      <c r="A12895" t="s">
        <v>266</v>
      </c>
      <c r="B12895">
        <v>4</v>
      </c>
      <c r="C12895" t="s">
        <v>279</v>
      </c>
      <c r="D12895" t="s">
        <v>331</v>
      </c>
      <c r="E12895">
        <v>7377.6</v>
      </c>
      <c r="F12895">
        <v>2.68</v>
      </c>
      <c r="G12895">
        <v>9.15</v>
      </c>
      <c r="H12895">
        <v>9.6999999999999993</v>
      </c>
      <c r="I12895">
        <v>9.17</v>
      </c>
      <c r="J12895">
        <v>9.18</v>
      </c>
    </row>
    <row r="12897" spans="1:10" x14ac:dyDescent="0.35">
      <c r="A12897" t="s">
        <v>266</v>
      </c>
      <c r="B12897">
        <v>5</v>
      </c>
      <c r="C12897" t="s">
        <v>279</v>
      </c>
      <c r="D12897" t="s">
        <v>332</v>
      </c>
      <c r="E12897">
        <v>3920.9</v>
      </c>
      <c r="F12897">
        <v>2.69</v>
      </c>
      <c r="G12897">
        <v>9.18</v>
      </c>
      <c r="H12897">
        <v>9.73</v>
      </c>
      <c r="I12897">
        <v>9.2100000000000009</v>
      </c>
      <c r="J12897">
        <v>9.23</v>
      </c>
    </row>
    <row r="12899" spans="1:10" x14ac:dyDescent="0.35">
      <c r="A12899" t="s">
        <v>266</v>
      </c>
      <c r="B12899">
        <v>6</v>
      </c>
      <c r="C12899" t="s">
        <v>279</v>
      </c>
      <c r="D12899" t="s">
        <v>333</v>
      </c>
      <c r="E12899">
        <v>9239.7000000000007</v>
      </c>
      <c r="F12899">
        <v>2.69</v>
      </c>
      <c r="G12899">
        <v>9.19</v>
      </c>
      <c r="H12899">
        <v>9.74</v>
      </c>
      <c r="I12899">
        <v>9.2100000000000009</v>
      </c>
      <c r="J12899">
        <v>9.24</v>
      </c>
    </row>
    <row r="12901" spans="1:10" x14ac:dyDescent="0.35">
      <c r="A12901" t="s">
        <v>266</v>
      </c>
      <c r="B12901">
        <v>7</v>
      </c>
      <c r="C12901" t="s">
        <v>279</v>
      </c>
      <c r="D12901" t="s">
        <v>334</v>
      </c>
      <c r="E12901">
        <v>3835.7</v>
      </c>
      <c r="F12901">
        <v>2.7</v>
      </c>
      <c r="G12901">
        <v>9.23</v>
      </c>
      <c r="H12901">
        <v>9.7799999999999994</v>
      </c>
      <c r="I12901">
        <v>9.25</v>
      </c>
      <c r="J12901">
        <v>9.3000000000000007</v>
      </c>
    </row>
    <row r="12903" spans="1:10" x14ac:dyDescent="0.35">
      <c r="A12903" t="s">
        <v>266</v>
      </c>
      <c r="B12903">
        <v>8</v>
      </c>
      <c r="C12903" t="s">
        <v>279</v>
      </c>
      <c r="D12903" t="s">
        <v>335</v>
      </c>
      <c r="E12903">
        <v>13264.6</v>
      </c>
      <c r="F12903">
        <v>2.66</v>
      </c>
      <c r="G12903">
        <v>9.08</v>
      </c>
      <c r="H12903">
        <v>9.6199999999999992</v>
      </c>
      <c r="I12903">
        <v>9.1</v>
      </c>
      <c r="J12903">
        <v>9.08</v>
      </c>
    </row>
    <row r="12905" spans="1:10" x14ac:dyDescent="0.35">
      <c r="A12905" t="s">
        <v>266</v>
      </c>
      <c r="B12905">
        <v>9</v>
      </c>
      <c r="C12905" t="s">
        <v>279</v>
      </c>
      <c r="D12905" t="s">
        <v>336</v>
      </c>
      <c r="E12905">
        <v>2694.9</v>
      </c>
      <c r="F12905">
        <v>2.66</v>
      </c>
      <c r="G12905">
        <v>9.09</v>
      </c>
      <c r="H12905">
        <v>9.6300000000000008</v>
      </c>
      <c r="I12905">
        <v>9.11</v>
      </c>
      <c r="J12905">
        <v>9.09</v>
      </c>
    </row>
    <row r="12907" spans="1:10" x14ac:dyDescent="0.35">
      <c r="A12907" t="s">
        <v>266</v>
      </c>
      <c r="B12907">
        <v>10</v>
      </c>
      <c r="C12907" t="s">
        <v>279</v>
      </c>
      <c r="D12907" t="s">
        <v>337</v>
      </c>
      <c r="E12907">
        <v>11788.2</v>
      </c>
      <c r="F12907">
        <v>2.66</v>
      </c>
      <c r="G12907">
        <v>9.08</v>
      </c>
      <c r="H12907">
        <v>9.6199999999999992</v>
      </c>
      <c r="I12907">
        <v>9.1</v>
      </c>
      <c r="J12907">
        <v>9.07</v>
      </c>
    </row>
    <row r="12909" spans="1:10" x14ac:dyDescent="0.35">
      <c r="A12909" t="s">
        <v>266</v>
      </c>
      <c r="B12909">
        <v>11</v>
      </c>
      <c r="C12909" t="s">
        <v>279</v>
      </c>
      <c r="D12909" t="s">
        <v>338</v>
      </c>
      <c r="E12909">
        <v>3916.3</v>
      </c>
      <c r="F12909">
        <v>2.69</v>
      </c>
      <c r="G12909">
        <v>9.18</v>
      </c>
      <c r="H12909">
        <v>9.73</v>
      </c>
      <c r="I12909">
        <v>9.2100000000000009</v>
      </c>
      <c r="J12909">
        <v>9.23</v>
      </c>
    </row>
    <row r="12911" spans="1:10" x14ac:dyDescent="0.35">
      <c r="A12911" t="s">
        <v>266</v>
      </c>
      <c r="B12911">
        <v>12</v>
      </c>
      <c r="C12911" t="s">
        <v>279</v>
      </c>
      <c r="D12911" t="s">
        <v>339</v>
      </c>
      <c r="E12911">
        <v>13379</v>
      </c>
      <c r="F12911">
        <v>2.66</v>
      </c>
      <c r="G12911">
        <v>9.07</v>
      </c>
      <c r="H12911">
        <v>9.61</v>
      </c>
      <c r="I12911">
        <v>9.09</v>
      </c>
      <c r="J12911">
        <v>9.06</v>
      </c>
    </row>
    <row r="12913" spans="1:10" x14ac:dyDescent="0.35">
      <c r="A12913" t="s">
        <v>266</v>
      </c>
      <c r="B12913">
        <v>13</v>
      </c>
      <c r="C12913" t="s">
        <v>279</v>
      </c>
      <c r="D12913" t="s">
        <v>340</v>
      </c>
      <c r="E12913">
        <v>3833.5</v>
      </c>
      <c r="F12913">
        <v>2.7</v>
      </c>
      <c r="G12913">
        <v>9.23</v>
      </c>
      <c r="H12913">
        <v>9.7799999999999994</v>
      </c>
      <c r="I12913">
        <v>9.25</v>
      </c>
      <c r="J12913">
        <v>9.3000000000000007</v>
      </c>
    </row>
    <row r="12915" spans="1:10" x14ac:dyDescent="0.35">
      <c r="A12915" t="s">
        <v>266</v>
      </c>
      <c r="B12915">
        <v>14</v>
      </c>
      <c r="C12915" t="s">
        <v>279</v>
      </c>
      <c r="D12915" t="s">
        <v>341</v>
      </c>
      <c r="E12915">
        <v>13029.2</v>
      </c>
      <c r="F12915">
        <v>2.66</v>
      </c>
      <c r="G12915">
        <v>9.09</v>
      </c>
      <c r="H12915">
        <v>9.6300000000000008</v>
      </c>
      <c r="I12915">
        <v>9.11</v>
      </c>
      <c r="J12915">
        <v>9.09</v>
      </c>
    </row>
    <row r="12917" spans="1:10" x14ac:dyDescent="0.35">
      <c r="A12917" t="s">
        <v>266</v>
      </c>
      <c r="B12917">
        <v>15</v>
      </c>
      <c r="C12917" t="s">
        <v>279</v>
      </c>
      <c r="D12917" t="s">
        <v>342</v>
      </c>
      <c r="E12917">
        <v>2694.6</v>
      </c>
      <c r="F12917">
        <v>2.66</v>
      </c>
      <c r="G12917">
        <v>9.09</v>
      </c>
      <c r="H12917">
        <v>9.6300000000000008</v>
      </c>
      <c r="I12917">
        <v>9.11</v>
      </c>
      <c r="J12917">
        <v>9.09</v>
      </c>
    </row>
    <row r="12919" spans="1:10" x14ac:dyDescent="0.35">
      <c r="A12919" t="s">
        <v>266</v>
      </c>
      <c r="B12919">
        <v>16</v>
      </c>
      <c r="C12919" t="s">
        <v>279</v>
      </c>
      <c r="D12919" t="s">
        <v>343</v>
      </c>
      <c r="E12919">
        <v>7314.4</v>
      </c>
      <c r="F12919">
        <v>2.68</v>
      </c>
      <c r="G12919">
        <v>9.14</v>
      </c>
      <c r="H12919">
        <v>9.68</v>
      </c>
      <c r="I12919">
        <v>9.16</v>
      </c>
      <c r="J12919">
        <v>9.16</v>
      </c>
    </row>
    <row r="12921" spans="1:10" x14ac:dyDescent="0.35">
      <c r="A12921" t="s">
        <v>266</v>
      </c>
      <c r="B12921">
        <v>17</v>
      </c>
      <c r="C12921" t="s">
        <v>279</v>
      </c>
      <c r="D12921" t="s">
        <v>344</v>
      </c>
      <c r="E12921">
        <v>3920.5</v>
      </c>
      <c r="F12921">
        <v>2.69</v>
      </c>
      <c r="G12921">
        <v>9.18</v>
      </c>
      <c r="H12921">
        <v>9.73</v>
      </c>
      <c r="I12921">
        <v>9.2100000000000009</v>
      </c>
      <c r="J12921">
        <v>9.23</v>
      </c>
    </row>
    <row r="12923" spans="1:10" x14ac:dyDescent="0.35">
      <c r="A12923" t="s">
        <v>266</v>
      </c>
      <c r="B12923">
        <v>18</v>
      </c>
      <c r="C12923" t="s">
        <v>279</v>
      </c>
      <c r="D12923" t="s">
        <v>345</v>
      </c>
      <c r="E12923">
        <v>8720.2999999999993</v>
      </c>
      <c r="F12923">
        <v>2.63</v>
      </c>
      <c r="G12923">
        <v>8.9700000000000006</v>
      </c>
      <c r="H12923">
        <v>9.51</v>
      </c>
      <c r="I12923">
        <v>8.99</v>
      </c>
      <c r="J12923">
        <v>8.92</v>
      </c>
    </row>
    <row r="12925" spans="1:10" x14ac:dyDescent="0.35">
      <c r="A12925" t="s">
        <v>266</v>
      </c>
      <c r="B12925">
        <v>19</v>
      </c>
      <c r="C12925" t="s">
        <v>279</v>
      </c>
      <c r="D12925" t="s">
        <v>346</v>
      </c>
      <c r="E12925">
        <v>3920.9</v>
      </c>
      <c r="F12925">
        <v>2.69</v>
      </c>
      <c r="G12925">
        <v>9.18</v>
      </c>
      <c r="H12925">
        <v>9.73</v>
      </c>
      <c r="I12925">
        <v>9.2100000000000009</v>
      </c>
      <c r="J12925">
        <v>9.23</v>
      </c>
    </row>
    <row r="12927" spans="1:10" x14ac:dyDescent="0.35">
      <c r="A12927" t="s">
        <v>266</v>
      </c>
      <c r="B12927">
        <v>20</v>
      </c>
      <c r="C12927" t="s">
        <v>279</v>
      </c>
      <c r="D12927" t="s">
        <v>347</v>
      </c>
      <c r="E12927">
        <v>8892.7000000000007</v>
      </c>
      <c r="F12927">
        <v>2.62</v>
      </c>
      <c r="G12927">
        <v>8.94</v>
      </c>
      <c r="H12927">
        <v>9.4700000000000006</v>
      </c>
      <c r="I12927">
        <v>8.9600000000000009</v>
      </c>
      <c r="J12927">
        <v>8.8699999999999992</v>
      </c>
    </row>
    <row r="12929" spans="1:10" x14ac:dyDescent="0.35">
      <c r="A12929" t="s">
        <v>266</v>
      </c>
      <c r="B12929">
        <v>21</v>
      </c>
      <c r="C12929" t="s">
        <v>279</v>
      </c>
      <c r="D12929" t="s">
        <v>348</v>
      </c>
      <c r="E12929">
        <v>2695</v>
      </c>
      <c r="F12929">
        <v>2.66</v>
      </c>
      <c r="G12929">
        <v>9.09</v>
      </c>
      <c r="H12929">
        <v>9.6300000000000008</v>
      </c>
      <c r="I12929">
        <v>9.11</v>
      </c>
      <c r="J12929">
        <v>9.09</v>
      </c>
    </row>
    <row r="12931" spans="1:10" x14ac:dyDescent="0.35">
      <c r="A12931" t="s">
        <v>266</v>
      </c>
      <c r="B12931">
        <v>22</v>
      </c>
      <c r="C12931" t="s">
        <v>279</v>
      </c>
      <c r="D12931" t="s">
        <v>349</v>
      </c>
      <c r="E12931">
        <v>7313.3</v>
      </c>
      <c r="F12931">
        <v>2.65</v>
      </c>
      <c r="G12931">
        <v>9.06</v>
      </c>
      <c r="H12931">
        <v>9.6</v>
      </c>
      <c r="I12931">
        <v>9.08</v>
      </c>
      <c r="J12931">
        <v>9.0399999999999991</v>
      </c>
    </row>
    <row r="12933" spans="1:10" x14ac:dyDescent="0.35">
      <c r="A12933" t="s">
        <v>266</v>
      </c>
      <c r="B12933">
        <v>23</v>
      </c>
      <c r="C12933" t="s">
        <v>279</v>
      </c>
      <c r="D12933" t="s">
        <v>350</v>
      </c>
      <c r="E12933">
        <v>3833.8</v>
      </c>
      <c r="F12933">
        <v>2.7</v>
      </c>
      <c r="G12933">
        <v>9.23</v>
      </c>
      <c r="H12933">
        <v>9.7799999999999994</v>
      </c>
      <c r="I12933">
        <v>9.25</v>
      </c>
      <c r="J12933">
        <v>9.3000000000000007</v>
      </c>
    </row>
    <row r="12935" spans="1:10" x14ac:dyDescent="0.35">
      <c r="A12935" t="s">
        <v>266</v>
      </c>
      <c r="B12935">
        <v>24</v>
      </c>
      <c r="C12935" t="s">
        <v>279</v>
      </c>
      <c r="D12935" t="s">
        <v>351</v>
      </c>
      <c r="E12935">
        <v>13180.6</v>
      </c>
      <c r="F12935">
        <v>2.66</v>
      </c>
      <c r="G12935">
        <v>9.07</v>
      </c>
      <c r="H12935">
        <v>9.61</v>
      </c>
      <c r="I12935">
        <v>9.09</v>
      </c>
      <c r="J12935">
        <v>9.0500000000000007</v>
      </c>
    </row>
    <row r="12937" spans="1:10" x14ac:dyDescent="0.35">
      <c r="A12937" t="s">
        <v>269</v>
      </c>
      <c r="B12937">
        <v>1</v>
      </c>
      <c r="C12937" t="s">
        <v>279</v>
      </c>
      <c r="D12937" t="s">
        <v>328</v>
      </c>
      <c r="E12937">
        <v>2158.5</v>
      </c>
      <c r="F12937">
        <v>2.62</v>
      </c>
      <c r="G12937">
        <v>8.94</v>
      </c>
      <c r="H12937">
        <v>9.4700000000000006</v>
      </c>
      <c r="I12937">
        <v>8.9600000000000009</v>
      </c>
      <c r="J12937">
        <v>8.8699999999999992</v>
      </c>
    </row>
    <row r="12939" spans="1:10" x14ac:dyDescent="0.35">
      <c r="A12939" t="s">
        <v>269</v>
      </c>
      <c r="B12939">
        <v>2</v>
      </c>
      <c r="C12939" t="s">
        <v>279</v>
      </c>
      <c r="D12939" t="s">
        <v>329</v>
      </c>
      <c r="E12939">
        <v>6787.7</v>
      </c>
      <c r="F12939">
        <v>2.6</v>
      </c>
      <c r="G12939">
        <v>8.89</v>
      </c>
      <c r="H12939">
        <v>9.41</v>
      </c>
      <c r="I12939">
        <v>8.9</v>
      </c>
      <c r="J12939">
        <v>8.7899999999999991</v>
      </c>
    </row>
    <row r="12941" spans="1:10" x14ac:dyDescent="0.35">
      <c r="A12941" t="s">
        <v>269</v>
      </c>
      <c r="B12941">
        <v>3</v>
      </c>
      <c r="C12941" t="s">
        <v>279</v>
      </c>
      <c r="D12941" t="s">
        <v>330</v>
      </c>
      <c r="E12941">
        <v>1523.9</v>
      </c>
      <c r="F12941">
        <v>2.6</v>
      </c>
      <c r="G12941">
        <v>8.8699999999999992</v>
      </c>
      <c r="H12941">
        <v>9.4</v>
      </c>
      <c r="I12941">
        <v>8.89</v>
      </c>
      <c r="J12941">
        <v>8.77</v>
      </c>
    </row>
    <row r="12943" spans="1:10" x14ac:dyDescent="0.35">
      <c r="A12943" t="s">
        <v>269</v>
      </c>
      <c r="B12943">
        <v>4</v>
      </c>
      <c r="C12943" t="s">
        <v>279</v>
      </c>
      <c r="D12943" t="s">
        <v>331</v>
      </c>
      <c r="E12943">
        <v>5506.5</v>
      </c>
      <c r="F12943">
        <v>2.59</v>
      </c>
      <c r="G12943">
        <v>8.83</v>
      </c>
      <c r="H12943">
        <v>9.35</v>
      </c>
      <c r="I12943">
        <v>8.85</v>
      </c>
      <c r="J12943">
        <v>8.7100000000000009</v>
      </c>
    </row>
    <row r="12945" spans="1:10" x14ac:dyDescent="0.35">
      <c r="A12945" t="s">
        <v>269</v>
      </c>
      <c r="B12945">
        <v>5</v>
      </c>
      <c r="C12945" t="s">
        <v>279</v>
      </c>
      <c r="D12945" t="s">
        <v>332</v>
      </c>
      <c r="E12945">
        <v>2206.1999999999998</v>
      </c>
      <c r="F12945">
        <v>2.61</v>
      </c>
      <c r="G12945">
        <v>8.92</v>
      </c>
      <c r="H12945">
        <v>9.4499999999999993</v>
      </c>
      <c r="I12945">
        <v>8.94</v>
      </c>
      <c r="J12945">
        <v>8.84</v>
      </c>
    </row>
    <row r="12947" spans="1:10" x14ac:dyDescent="0.35">
      <c r="A12947" t="s">
        <v>269</v>
      </c>
      <c r="B12947">
        <v>6</v>
      </c>
      <c r="C12947" t="s">
        <v>279</v>
      </c>
      <c r="D12947" t="s">
        <v>333</v>
      </c>
      <c r="E12947">
        <v>6841.2</v>
      </c>
      <c r="F12947">
        <v>2.6</v>
      </c>
      <c r="G12947">
        <v>8.8699999999999992</v>
      </c>
      <c r="H12947">
        <v>9.4</v>
      </c>
      <c r="I12947">
        <v>8.89</v>
      </c>
      <c r="J12947">
        <v>8.77</v>
      </c>
    </row>
    <row r="12949" spans="1:10" x14ac:dyDescent="0.35">
      <c r="A12949" t="s">
        <v>269</v>
      </c>
      <c r="B12949">
        <v>7</v>
      </c>
      <c r="C12949" t="s">
        <v>279</v>
      </c>
      <c r="D12949" t="s">
        <v>334</v>
      </c>
      <c r="E12949">
        <v>2140.4</v>
      </c>
      <c r="F12949">
        <v>2.62</v>
      </c>
      <c r="G12949">
        <v>8.94</v>
      </c>
      <c r="H12949">
        <v>9.4700000000000006</v>
      </c>
      <c r="I12949">
        <v>8.9600000000000009</v>
      </c>
      <c r="J12949">
        <v>8.8699999999999992</v>
      </c>
    </row>
    <row r="12951" spans="1:10" x14ac:dyDescent="0.35">
      <c r="A12951" t="s">
        <v>269</v>
      </c>
      <c r="B12951">
        <v>8</v>
      </c>
      <c r="C12951" t="s">
        <v>279</v>
      </c>
      <c r="D12951" t="s">
        <v>335</v>
      </c>
      <c r="E12951">
        <v>10809.3</v>
      </c>
      <c r="F12951">
        <v>2.56</v>
      </c>
      <c r="G12951">
        <v>8.7200000000000006</v>
      </c>
      <c r="H12951">
        <v>9.23</v>
      </c>
      <c r="I12951">
        <v>8.73</v>
      </c>
      <c r="J12951">
        <v>8.5500000000000007</v>
      </c>
    </row>
    <row r="12953" spans="1:10" x14ac:dyDescent="0.35">
      <c r="A12953" t="s">
        <v>269</v>
      </c>
      <c r="B12953">
        <v>9</v>
      </c>
      <c r="C12953" t="s">
        <v>279</v>
      </c>
      <c r="D12953" t="s">
        <v>336</v>
      </c>
      <c r="E12953">
        <v>1504.6</v>
      </c>
      <c r="F12953">
        <v>2.6</v>
      </c>
      <c r="G12953">
        <v>8.8699999999999992</v>
      </c>
      <c r="H12953">
        <v>9.39</v>
      </c>
      <c r="I12953">
        <v>8.8800000000000008</v>
      </c>
      <c r="J12953">
        <v>8.76</v>
      </c>
    </row>
    <row r="12955" spans="1:10" x14ac:dyDescent="0.35">
      <c r="A12955" t="s">
        <v>269</v>
      </c>
      <c r="B12955">
        <v>10</v>
      </c>
      <c r="C12955" t="s">
        <v>279</v>
      </c>
      <c r="D12955" t="s">
        <v>337</v>
      </c>
      <c r="E12955">
        <v>9912.4</v>
      </c>
      <c r="F12955">
        <v>2.56</v>
      </c>
      <c r="G12955">
        <v>8.7200000000000006</v>
      </c>
      <c r="H12955">
        <v>9.23</v>
      </c>
      <c r="I12955">
        <v>8.73</v>
      </c>
      <c r="J12955">
        <v>8.5500000000000007</v>
      </c>
    </row>
    <row r="12957" spans="1:10" x14ac:dyDescent="0.35">
      <c r="A12957" t="s">
        <v>269</v>
      </c>
      <c r="B12957">
        <v>11</v>
      </c>
      <c r="C12957" t="s">
        <v>279</v>
      </c>
      <c r="D12957" t="s">
        <v>338</v>
      </c>
      <c r="E12957">
        <v>2187.6</v>
      </c>
      <c r="F12957">
        <v>2.61</v>
      </c>
      <c r="G12957">
        <v>8.92</v>
      </c>
      <c r="H12957">
        <v>9.4499999999999993</v>
      </c>
      <c r="I12957">
        <v>8.94</v>
      </c>
      <c r="J12957">
        <v>8.84</v>
      </c>
    </row>
    <row r="12959" spans="1:10" x14ac:dyDescent="0.35">
      <c r="A12959" t="s">
        <v>269</v>
      </c>
      <c r="B12959">
        <v>12</v>
      </c>
      <c r="C12959" t="s">
        <v>279</v>
      </c>
      <c r="D12959" t="s">
        <v>339</v>
      </c>
      <c r="E12959">
        <v>10906.6</v>
      </c>
      <c r="F12959">
        <v>2.56</v>
      </c>
      <c r="G12959">
        <v>8.7200000000000006</v>
      </c>
      <c r="H12959">
        <v>9.23</v>
      </c>
      <c r="I12959">
        <v>8.73</v>
      </c>
      <c r="J12959">
        <v>8.5500000000000007</v>
      </c>
    </row>
    <row r="12961" spans="1:10" x14ac:dyDescent="0.35">
      <c r="A12961" t="s">
        <v>269</v>
      </c>
      <c r="B12961">
        <v>13</v>
      </c>
      <c r="C12961" t="s">
        <v>279</v>
      </c>
      <c r="D12961" t="s">
        <v>340</v>
      </c>
      <c r="E12961">
        <v>2139</v>
      </c>
      <c r="F12961">
        <v>2.62</v>
      </c>
      <c r="G12961">
        <v>8.94</v>
      </c>
      <c r="H12961">
        <v>9.4700000000000006</v>
      </c>
      <c r="I12961">
        <v>8.9600000000000009</v>
      </c>
      <c r="J12961">
        <v>8.8699999999999992</v>
      </c>
    </row>
    <row r="12963" spans="1:10" x14ac:dyDescent="0.35">
      <c r="A12963" t="s">
        <v>269</v>
      </c>
      <c r="B12963">
        <v>14</v>
      </c>
      <c r="C12963" t="s">
        <v>279</v>
      </c>
      <c r="D12963" t="s">
        <v>341</v>
      </c>
      <c r="E12963">
        <v>10557</v>
      </c>
      <c r="F12963">
        <v>2.56</v>
      </c>
      <c r="G12963">
        <v>8.73</v>
      </c>
      <c r="H12963">
        <v>9.24</v>
      </c>
      <c r="I12963">
        <v>8.74</v>
      </c>
      <c r="J12963">
        <v>8.56</v>
      </c>
    </row>
    <row r="12965" spans="1:10" x14ac:dyDescent="0.35">
      <c r="A12965" t="s">
        <v>269</v>
      </c>
      <c r="B12965">
        <v>15</v>
      </c>
      <c r="C12965" t="s">
        <v>279</v>
      </c>
      <c r="D12965" t="s">
        <v>342</v>
      </c>
      <c r="E12965">
        <v>1503</v>
      </c>
      <c r="F12965">
        <v>2.6</v>
      </c>
      <c r="G12965">
        <v>8.8699999999999992</v>
      </c>
      <c r="H12965">
        <v>9.39</v>
      </c>
      <c r="I12965">
        <v>8.8800000000000008</v>
      </c>
      <c r="J12965">
        <v>8.76</v>
      </c>
    </row>
    <row r="12967" spans="1:10" x14ac:dyDescent="0.35">
      <c r="A12967" t="s">
        <v>269</v>
      </c>
      <c r="B12967">
        <v>16</v>
      </c>
      <c r="C12967" t="s">
        <v>279</v>
      </c>
      <c r="D12967" t="s">
        <v>343</v>
      </c>
      <c r="E12967">
        <v>5287</v>
      </c>
      <c r="F12967">
        <v>2.58</v>
      </c>
      <c r="G12967">
        <v>8.8000000000000007</v>
      </c>
      <c r="H12967">
        <v>9.32</v>
      </c>
      <c r="I12967">
        <v>8.81</v>
      </c>
      <c r="J12967">
        <v>8.66</v>
      </c>
    </row>
    <row r="12969" spans="1:10" x14ac:dyDescent="0.35">
      <c r="A12969" t="s">
        <v>269</v>
      </c>
      <c r="B12969">
        <v>17</v>
      </c>
      <c r="C12969" t="s">
        <v>279</v>
      </c>
      <c r="D12969" t="s">
        <v>344</v>
      </c>
      <c r="E12969">
        <v>2200.1999999999998</v>
      </c>
      <c r="F12969">
        <v>2.61</v>
      </c>
      <c r="G12969">
        <v>8.92</v>
      </c>
      <c r="H12969">
        <v>9.4499999999999993</v>
      </c>
      <c r="I12969">
        <v>8.94</v>
      </c>
      <c r="J12969">
        <v>8.84</v>
      </c>
    </row>
    <row r="12971" spans="1:10" x14ac:dyDescent="0.35">
      <c r="A12971" t="s">
        <v>269</v>
      </c>
      <c r="B12971">
        <v>18</v>
      </c>
      <c r="C12971" t="s">
        <v>279</v>
      </c>
      <c r="D12971" t="s">
        <v>345</v>
      </c>
      <c r="E12971">
        <v>6742.7</v>
      </c>
      <c r="F12971">
        <v>2.59</v>
      </c>
      <c r="G12971">
        <v>8.85</v>
      </c>
      <c r="H12971">
        <v>9.3800000000000008</v>
      </c>
      <c r="I12971">
        <v>8.8699999999999992</v>
      </c>
      <c r="J12971">
        <v>8.74</v>
      </c>
    </row>
    <row r="12973" spans="1:10" x14ac:dyDescent="0.35">
      <c r="A12973" t="s">
        <v>269</v>
      </c>
      <c r="B12973">
        <v>19</v>
      </c>
      <c r="C12973" t="s">
        <v>279</v>
      </c>
      <c r="D12973" t="s">
        <v>346</v>
      </c>
      <c r="E12973">
        <v>2200.4</v>
      </c>
      <c r="F12973">
        <v>2.62</v>
      </c>
      <c r="G12973">
        <v>8.92</v>
      </c>
      <c r="H12973">
        <v>9.4499999999999993</v>
      </c>
      <c r="I12973">
        <v>8.94</v>
      </c>
      <c r="J12973">
        <v>8.84</v>
      </c>
    </row>
    <row r="12975" spans="1:10" x14ac:dyDescent="0.35">
      <c r="A12975" t="s">
        <v>269</v>
      </c>
      <c r="B12975">
        <v>20</v>
      </c>
      <c r="C12975" t="s">
        <v>279</v>
      </c>
      <c r="D12975" t="s">
        <v>347</v>
      </c>
      <c r="E12975">
        <v>6722.9</v>
      </c>
      <c r="F12975">
        <v>2.59</v>
      </c>
      <c r="G12975">
        <v>8.82</v>
      </c>
      <c r="H12975">
        <v>9.34</v>
      </c>
      <c r="I12975">
        <v>8.84</v>
      </c>
      <c r="J12975">
        <v>8.6999999999999993</v>
      </c>
    </row>
    <row r="12977" spans="1:10" x14ac:dyDescent="0.35">
      <c r="A12977" t="s">
        <v>269</v>
      </c>
      <c r="B12977">
        <v>21</v>
      </c>
      <c r="C12977" t="s">
        <v>279</v>
      </c>
      <c r="D12977" t="s">
        <v>348</v>
      </c>
      <c r="E12977">
        <v>1501.3</v>
      </c>
      <c r="F12977">
        <v>2.6</v>
      </c>
      <c r="G12977">
        <v>8.8699999999999992</v>
      </c>
      <c r="H12977">
        <v>9.39</v>
      </c>
      <c r="I12977">
        <v>8.8800000000000008</v>
      </c>
      <c r="J12977">
        <v>8.76</v>
      </c>
    </row>
    <row r="12979" spans="1:10" x14ac:dyDescent="0.35">
      <c r="A12979" t="s">
        <v>269</v>
      </c>
      <c r="B12979">
        <v>22</v>
      </c>
      <c r="C12979" t="s">
        <v>279</v>
      </c>
      <c r="D12979" t="s">
        <v>349</v>
      </c>
      <c r="E12979">
        <v>5284.6</v>
      </c>
      <c r="F12979">
        <v>2.57</v>
      </c>
      <c r="G12979">
        <v>8.77</v>
      </c>
      <c r="H12979">
        <v>9.2899999999999991</v>
      </c>
      <c r="I12979">
        <v>8.7799999999999994</v>
      </c>
      <c r="J12979">
        <v>8.6199999999999992</v>
      </c>
    </row>
    <row r="12981" spans="1:10" x14ac:dyDescent="0.35">
      <c r="A12981" t="s">
        <v>269</v>
      </c>
      <c r="B12981">
        <v>23</v>
      </c>
      <c r="C12981" t="s">
        <v>279</v>
      </c>
      <c r="D12981" t="s">
        <v>350</v>
      </c>
      <c r="E12981">
        <v>2137.5</v>
      </c>
      <c r="F12981">
        <v>2.62</v>
      </c>
      <c r="G12981">
        <v>8.94</v>
      </c>
      <c r="H12981">
        <v>9.4700000000000006</v>
      </c>
      <c r="I12981">
        <v>8.9600000000000009</v>
      </c>
      <c r="J12981">
        <v>8.8699999999999992</v>
      </c>
    </row>
    <row r="12983" spans="1:10" x14ac:dyDescent="0.35">
      <c r="A12983" t="s">
        <v>269</v>
      </c>
      <c r="B12983">
        <v>24</v>
      </c>
      <c r="C12983" t="s">
        <v>279</v>
      </c>
      <c r="D12983" t="s">
        <v>351</v>
      </c>
      <c r="E12983">
        <v>10676.3</v>
      </c>
      <c r="F12983">
        <v>2.56</v>
      </c>
      <c r="G12983">
        <v>8.7200000000000006</v>
      </c>
      <c r="H12983">
        <v>9.23</v>
      </c>
      <c r="I12983">
        <v>8.73</v>
      </c>
      <c r="J12983">
        <v>8.5500000000000007</v>
      </c>
    </row>
    <row r="12985" spans="1:10" x14ac:dyDescent="0.35">
      <c r="A12985" t="s">
        <v>396</v>
      </c>
      <c r="B12985" t="s">
        <v>385</v>
      </c>
      <c r="C12985" t="s">
        <v>386</v>
      </c>
    </row>
    <row r="12987" spans="1:10" x14ac:dyDescent="0.35">
      <c r="A12987" t="s">
        <v>209</v>
      </c>
    </row>
    <row r="12989" spans="1:10" x14ac:dyDescent="0.35">
      <c r="A12989" t="s">
        <v>210</v>
      </c>
      <c r="C12989" t="s">
        <v>211</v>
      </c>
      <c r="D12989" t="s">
        <v>212</v>
      </c>
      <c r="E12989" t="s">
        <v>213</v>
      </c>
      <c r="F12989" t="s">
        <v>214</v>
      </c>
      <c r="G12989" t="s">
        <v>215</v>
      </c>
      <c r="H12989" t="s">
        <v>216</v>
      </c>
      <c r="I12989" t="s">
        <v>217</v>
      </c>
      <c r="J12989" t="s">
        <v>218</v>
      </c>
    </row>
    <row r="12991" spans="1:10" x14ac:dyDescent="0.35">
      <c r="A12991" t="s">
        <v>251</v>
      </c>
      <c r="B12991">
        <v>1</v>
      </c>
      <c r="C12991" t="s">
        <v>295</v>
      </c>
      <c r="D12991" t="s">
        <v>221</v>
      </c>
      <c r="E12991" t="s">
        <v>222</v>
      </c>
      <c r="F12991">
        <v>2750.25</v>
      </c>
      <c r="G12991">
        <v>0.15331</v>
      </c>
      <c r="H12991">
        <v>0.15331</v>
      </c>
      <c r="I12991" t="s">
        <v>252</v>
      </c>
      <c r="J12991" s="10">
        <v>45525</v>
      </c>
    </row>
    <row r="12993" spans="1:10" x14ac:dyDescent="0.35">
      <c r="A12993" t="s">
        <v>251</v>
      </c>
      <c r="B12993">
        <v>2</v>
      </c>
      <c r="C12993" t="s">
        <v>295</v>
      </c>
      <c r="D12993" t="s">
        <v>224</v>
      </c>
      <c r="E12993" t="s">
        <v>222</v>
      </c>
      <c r="F12993">
        <v>3308.71</v>
      </c>
      <c r="G12993" s="12">
        <v>9.3899999999999997E-2</v>
      </c>
      <c r="H12993" s="12">
        <v>9.3899999999999997E-2</v>
      </c>
      <c r="I12993" t="s">
        <v>253</v>
      </c>
      <c r="J12993" s="10">
        <v>45647.625</v>
      </c>
    </row>
    <row r="12995" spans="1:10" x14ac:dyDescent="0.35">
      <c r="A12995" t="s">
        <v>251</v>
      </c>
      <c r="B12995">
        <v>3</v>
      </c>
      <c r="C12995" t="s">
        <v>296</v>
      </c>
      <c r="D12995" t="s">
        <v>221</v>
      </c>
      <c r="E12995" t="s">
        <v>222</v>
      </c>
      <c r="F12995">
        <v>3158.56</v>
      </c>
      <c r="G12995">
        <v>0.17641000000000001</v>
      </c>
      <c r="H12995">
        <v>0.17641000000000001</v>
      </c>
      <c r="I12995" t="s">
        <v>252</v>
      </c>
      <c r="J12995" s="10">
        <v>45525</v>
      </c>
    </row>
    <row r="12997" spans="1:10" x14ac:dyDescent="0.35">
      <c r="A12997" t="s">
        <v>251</v>
      </c>
      <c r="B12997">
        <v>4</v>
      </c>
      <c r="C12997" t="s">
        <v>296</v>
      </c>
      <c r="D12997" t="s">
        <v>224</v>
      </c>
      <c r="E12997" t="s">
        <v>222</v>
      </c>
      <c r="F12997">
        <v>3307.65</v>
      </c>
      <c r="G12997" s="12">
        <v>9.3799999999999994E-2</v>
      </c>
      <c r="H12997" s="12">
        <v>9.3799999999999994E-2</v>
      </c>
      <c r="I12997" t="s">
        <v>253</v>
      </c>
      <c r="J12997" s="10">
        <v>45647.625</v>
      </c>
    </row>
    <row r="12999" spans="1:10" x14ac:dyDescent="0.35">
      <c r="A12999" t="s">
        <v>254</v>
      </c>
      <c r="B12999">
        <v>1</v>
      </c>
      <c r="C12999" t="s">
        <v>295</v>
      </c>
      <c r="D12999" t="s">
        <v>221</v>
      </c>
      <c r="E12999" t="s">
        <v>222</v>
      </c>
      <c r="F12999">
        <v>3623.66</v>
      </c>
      <c r="G12999">
        <v>0.21231</v>
      </c>
      <c r="H12999">
        <v>0.21231</v>
      </c>
      <c r="I12999" t="s">
        <v>255</v>
      </c>
      <c r="J12999" s="10">
        <v>45494</v>
      </c>
    </row>
    <row r="13001" spans="1:10" x14ac:dyDescent="0.35">
      <c r="A13001" t="s">
        <v>254</v>
      </c>
      <c r="B13001">
        <v>2</v>
      </c>
      <c r="C13001" t="s">
        <v>295</v>
      </c>
      <c r="D13001" t="s">
        <v>224</v>
      </c>
      <c r="E13001" t="s">
        <v>222</v>
      </c>
      <c r="F13001">
        <v>4997.83</v>
      </c>
      <c r="G13001">
        <v>0.13879</v>
      </c>
      <c r="H13001">
        <v>0.13879</v>
      </c>
      <c r="I13001" t="s">
        <v>256</v>
      </c>
      <c r="J13001" s="10">
        <v>45647.333333333336</v>
      </c>
    </row>
    <row r="13003" spans="1:10" x14ac:dyDescent="0.35">
      <c r="A13003" t="s">
        <v>254</v>
      </c>
      <c r="B13003">
        <v>3</v>
      </c>
      <c r="C13003" t="s">
        <v>296</v>
      </c>
      <c r="D13003" t="s">
        <v>221</v>
      </c>
      <c r="E13003" t="s">
        <v>222</v>
      </c>
      <c r="F13003">
        <v>4239.99</v>
      </c>
      <c r="G13003">
        <v>0.24890000000000001</v>
      </c>
      <c r="H13003">
        <v>0.24890000000000001</v>
      </c>
      <c r="I13003" t="s">
        <v>255</v>
      </c>
      <c r="J13003" s="10">
        <v>45494</v>
      </c>
    </row>
    <row r="13005" spans="1:10" x14ac:dyDescent="0.35">
      <c r="A13005" t="s">
        <v>254</v>
      </c>
      <c r="B13005">
        <v>4</v>
      </c>
      <c r="C13005" t="s">
        <v>296</v>
      </c>
      <c r="D13005" t="s">
        <v>224</v>
      </c>
      <c r="E13005" t="s">
        <v>222</v>
      </c>
      <c r="F13005">
        <v>4996.37</v>
      </c>
      <c r="G13005">
        <v>0.13875000000000001</v>
      </c>
      <c r="H13005">
        <v>0.13875000000000001</v>
      </c>
      <c r="I13005" t="s">
        <v>256</v>
      </c>
      <c r="J13005" s="10">
        <v>45647.333333333336</v>
      </c>
    </row>
    <row r="13007" spans="1:10" x14ac:dyDescent="0.35">
      <c r="A13007" t="s">
        <v>257</v>
      </c>
      <c r="B13007">
        <v>1</v>
      </c>
      <c r="C13007" t="s">
        <v>295</v>
      </c>
      <c r="D13007" t="s">
        <v>221</v>
      </c>
      <c r="E13007" t="s">
        <v>222</v>
      </c>
      <c r="F13007">
        <v>2808.12</v>
      </c>
      <c r="G13007">
        <v>0.16206999999999999</v>
      </c>
      <c r="H13007">
        <v>0.16206999999999999</v>
      </c>
      <c r="I13007" t="s">
        <v>258</v>
      </c>
      <c r="J13007" s="10">
        <v>45494</v>
      </c>
    </row>
    <row r="13009" spans="1:10" x14ac:dyDescent="0.35">
      <c r="A13009" t="s">
        <v>257</v>
      </c>
      <c r="B13009">
        <v>2</v>
      </c>
      <c r="C13009" t="s">
        <v>295</v>
      </c>
      <c r="D13009" t="s">
        <v>224</v>
      </c>
      <c r="E13009" t="s">
        <v>222</v>
      </c>
      <c r="F13009">
        <v>4574.79</v>
      </c>
      <c r="G13009">
        <v>0.12612000000000001</v>
      </c>
      <c r="H13009">
        <v>0.12612000000000001</v>
      </c>
      <c r="I13009" t="s">
        <v>259</v>
      </c>
      <c r="J13009" s="10">
        <v>45312.625</v>
      </c>
    </row>
    <row r="13011" spans="1:10" x14ac:dyDescent="0.35">
      <c r="A13011" t="s">
        <v>257</v>
      </c>
      <c r="B13011">
        <v>3</v>
      </c>
      <c r="C13011" t="s">
        <v>296</v>
      </c>
      <c r="D13011" t="s">
        <v>221</v>
      </c>
      <c r="E13011" t="s">
        <v>222</v>
      </c>
      <c r="F13011">
        <v>3399.36</v>
      </c>
      <c r="G13011">
        <v>0.19653999999999999</v>
      </c>
      <c r="H13011">
        <v>0.19653999999999999</v>
      </c>
      <c r="I13011" t="s">
        <v>258</v>
      </c>
      <c r="J13011" s="10">
        <v>45494</v>
      </c>
    </row>
    <row r="13013" spans="1:10" x14ac:dyDescent="0.35">
      <c r="A13013" t="s">
        <v>257</v>
      </c>
      <c r="B13013">
        <v>4</v>
      </c>
      <c r="C13013" t="s">
        <v>296</v>
      </c>
      <c r="D13013" t="s">
        <v>224</v>
      </c>
      <c r="E13013" t="s">
        <v>222</v>
      </c>
      <c r="F13013">
        <v>4568.38</v>
      </c>
      <c r="G13013">
        <v>0.12594</v>
      </c>
      <c r="H13013">
        <v>0.12594</v>
      </c>
      <c r="I13013" t="s">
        <v>259</v>
      </c>
      <c r="J13013" s="10">
        <v>45312.625</v>
      </c>
    </row>
    <row r="13015" spans="1:10" x14ac:dyDescent="0.35">
      <c r="A13015" t="s">
        <v>260</v>
      </c>
      <c r="B13015">
        <v>1</v>
      </c>
      <c r="C13015" t="s">
        <v>295</v>
      </c>
      <c r="D13015" t="s">
        <v>221</v>
      </c>
      <c r="E13015" t="s">
        <v>222</v>
      </c>
      <c r="F13015">
        <v>3872.04</v>
      </c>
      <c r="G13015">
        <v>0.22277</v>
      </c>
      <c r="H13015">
        <v>0.22277</v>
      </c>
      <c r="I13015" t="s">
        <v>261</v>
      </c>
      <c r="J13015" s="10">
        <v>45494</v>
      </c>
    </row>
    <row r="13017" spans="1:10" x14ac:dyDescent="0.35">
      <c r="A13017" t="s">
        <v>260</v>
      </c>
      <c r="B13017">
        <v>2</v>
      </c>
      <c r="C13017" t="s">
        <v>295</v>
      </c>
      <c r="D13017" t="s">
        <v>224</v>
      </c>
      <c r="E13017" t="s">
        <v>222</v>
      </c>
      <c r="F13017">
        <v>4369.72</v>
      </c>
      <c r="G13017">
        <v>0.12177</v>
      </c>
      <c r="H13017">
        <v>0.12177</v>
      </c>
      <c r="I13017" t="s">
        <v>262</v>
      </c>
      <c r="J13017" s="10">
        <v>45647.625</v>
      </c>
    </row>
    <row r="13019" spans="1:10" x14ac:dyDescent="0.35">
      <c r="A13019" t="s">
        <v>260</v>
      </c>
      <c r="B13019">
        <v>3</v>
      </c>
      <c r="C13019" t="s">
        <v>296</v>
      </c>
      <c r="D13019" t="s">
        <v>221</v>
      </c>
      <c r="E13019" t="s">
        <v>222</v>
      </c>
      <c r="F13019">
        <v>4555.7</v>
      </c>
      <c r="G13019">
        <v>0.26612999999999998</v>
      </c>
      <c r="H13019">
        <v>0.26612999999999998</v>
      </c>
      <c r="I13019" t="s">
        <v>261</v>
      </c>
      <c r="J13019" s="10">
        <v>45494</v>
      </c>
    </row>
    <row r="13021" spans="1:10" x14ac:dyDescent="0.35">
      <c r="A13021" t="s">
        <v>260</v>
      </c>
      <c r="B13021">
        <v>4</v>
      </c>
      <c r="C13021" t="s">
        <v>296</v>
      </c>
      <c r="D13021" t="s">
        <v>224</v>
      </c>
      <c r="E13021" t="s">
        <v>222</v>
      </c>
      <c r="F13021">
        <v>4368.47</v>
      </c>
      <c r="G13021">
        <v>0.12174</v>
      </c>
      <c r="H13021">
        <v>0.12174</v>
      </c>
      <c r="I13021" t="s">
        <v>262</v>
      </c>
      <c r="J13021" s="10">
        <v>45647.625</v>
      </c>
    </row>
    <row r="13023" spans="1:10" x14ac:dyDescent="0.35">
      <c r="A13023" t="s">
        <v>263</v>
      </c>
      <c r="B13023">
        <v>1</v>
      </c>
      <c r="C13023" t="s">
        <v>295</v>
      </c>
      <c r="D13023" t="s">
        <v>221</v>
      </c>
      <c r="E13023" t="s">
        <v>222</v>
      </c>
      <c r="F13023">
        <v>3733.5</v>
      </c>
      <c r="G13023">
        <v>0.20971999999999999</v>
      </c>
      <c r="H13023">
        <v>0.20971999999999999</v>
      </c>
      <c r="I13023" t="s">
        <v>264</v>
      </c>
      <c r="J13023" s="10">
        <v>45494</v>
      </c>
    </row>
    <row r="13025" spans="1:10" x14ac:dyDescent="0.35">
      <c r="A13025" t="s">
        <v>263</v>
      </c>
      <c r="B13025">
        <v>2</v>
      </c>
      <c r="C13025" t="s">
        <v>295</v>
      </c>
      <c r="D13025" t="s">
        <v>224</v>
      </c>
      <c r="E13025" t="s">
        <v>222</v>
      </c>
      <c r="F13025">
        <v>2487.89</v>
      </c>
      <c r="G13025" s="12">
        <v>8.0199999999999994E-2</v>
      </c>
      <c r="H13025" s="12">
        <v>8.0199999999999994E-2</v>
      </c>
      <c r="I13025" t="s">
        <v>265</v>
      </c>
      <c r="J13025">
        <v>45648</v>
      </c>
    </row>
    <row r="13027" spans="1:10" x14ac:dyDescent="0.35">
      <c r="A13027" t="s">
        <v>263</v>
      </c>
      <c r="B13027">
        <v>3</v>
      </c>
      <c r="C13027" t="s">
        <v>296</v>
      </c>
      <c r="D13027" t="s">
        <v>221</v>
      </c>
      <c r="E13027" t="s">
        <v>222</v>
      </c>
      <c r="F13027">
        <v>4246.74</v>
      </c>
      <c r="G13027">
        <v>0.23855000000000001</v>
      </c>
      <c r="H13027">
        <v>0.23855000000000001</v>
      </c>
      <c r="I13027" t="s">
        <v>264</v>
      </c>
      <c r="J13027" s="10">
        <v>45494</v>
      </c>
    </row>
    <row r="13029" spans="1:10" x14ac:dyDescent="0.35">
      <c r="A13029" t="s">
        <v>263</v>
      </c>
      <c r="B13029">
        <v>4</v>
      </c>
      <c r="C13029" t="s">
        <v>296</v>
      </c>
      <c r="D13029" t="s">
        <v>224</v>
      </c>
      <c r="E13029" t="s">
        <v>222</v>
      </c>
      <c r="F13029">
        <v>2486.17</v>
      </c>
      <c r="G13029" s="12">
        <v>8.0100000000000005E-2</v>
      </c>
      <c r="H13029" s="12">
        <v>8.0100000000000005E-2</v>
      </c>
      <c r="I13029" t="s">
        <v>265</v>
      </c>
      <c r="J13029">
        <v>45648</v>
      </c>
    </row>
    <row r="13031" spans="1:10" x14ac:dyDescent="0.35">
      <c r="A13031" t="s">
        <v>266</v>
      </c>
      <c r="B13031">
        <v>1</v>
      </c>
      <c r="C13031" t="s">
        <v>295</v>
      </c>
      <c r="D13031" t="s">
        <v>221</v>
      </c>
      <c r="E13031" t="s">
        <v>222</v>
      </c>
      <c r="F13031">
        <v>4943.05</v>
      </c>
      <c r="G13031">
        <v>0.28061000000000003</v>
      </c>
      <c r="H13031">
        <v>0.28061000000000003</v>
      </c>
      <c r="I13031" t="s">
        <v>267</v>
      </c>
      <c r="J13031" s="10">
        <v>45494</v>
      </c>
    </row>
    <row r="13033" spans="1:10" x14ac:dyDescent="0.35">
      <c r="A13033" t="s">
        <v>266</v>
      </c>
      <c r="B13033">
        <v>2</v>
      </c>
      <c r="C13033" t="s">
        <v>295</v>
      </c>
      <c r="D13033" t="s">
        <v>224</v>
      </c>
      <c r="E13033" t="s">
        <v>222</v>
      </c>
      <c r="F13033">
        <v>3487.47</v>
      </c>
      <c r="G13033" s="12">
        <v>9.9500000000000005E-2</v>
      </c>
      <c r="H13033" s="12">
        <v>9.9500000000000005E-2</v>
      </c>
      <c r="I13033" t="s">
        <v>268</v>
      </c>
      <c r="J13033" s="10">
        <v>45312.333333333336</v>
      </c>
    </row>
    <row r="13035" spans="1:10" x14ac:dyDescent="0.35">
      <c r="A13035" t="s">
        <v>266</v>
      </c>
      <c r="B13035">
        <v>3</v>
      </c>
      <c r="C13035" t="s">
        <v>296</v>
      </c>
      <c r="D13035" t="s">
        <v>221</v>
      </c>
      <c r="E13035" t="s">
        <v>222</v>
      </c>
      <c r="F13035">
        <v>5582.92</v>
      </c>
      <c r="G13035">
        <v>0.32044</v>
      </c>
      <c r="H13035">
        <v>0.32044</v>
      </c>
      <c r="I13035" t="s">
        <v>267</v>
      </c>
      <c r="J13035" s="10">
        <v>45494</v>
      </c>
    </row>
    <row r="13037" spans="1:10" x14ac:dyDescent="0.35">
      <c r="A13037" t="s">
        <v>266</v>
      </c>
      <c r="B13037">
        <v>4</v>
      </c>
      <c r="C13037" t="s">
        <v>296</v>
      </c>
      <c r="D13037" t="s">
        <v>224</v>
      </c>
      <c r="E13037" t="s">
        <v>222</v>
      </c>
      <c r="F13037">
        <v>3483.87</v>
      </c>
      <c r="G13037" s="12">
        <v>9.9400000000000002E-2</v>
      </c>
      <c r="H13037" s="12">
        <v>9.9400000000000002E-2</v>
      </c>
      <c r="I13037" t="s">
        <v>268</v>
      </c>
      <c r="J13037" s="10">
        <v>45312.333333333336</v>
      </c>
    </row>
    <row r="13039" spans="1:10" x14ac:dyDescent="0.35">
      <c r="A13039" t="s">
        <v>269</v>
      </c>
      <c r="B13039">
        <v>1</v>
      </c>
      <c r="C13039" t="s">
        <v>295</v>
      </c>
      <c r="D13039" t="s">
        <v>221</v>
      </c>
      <c r="E13039" t="s">
        <v>222</v>
      </c>
      <c r="F13039">
        <v>2325.75</v>
      </c>
      <c r="G13039">
        <v>0.15726999999999999</v>
      </c>
      <c r="H13039">
        <v>0.15726999999999999</v>
      </c>
      <c r="I13039" t="s">
        <v>270</v>
      </c>
      <c r="J13039" s="10">
        <v>45494</v>
      </c>
    </row>
    <row r="13041" spans="1:10" x14ac:dyDescent="0.35">
      <c r="A13041" t="s">
        <v>269</v>
      </c>
      <c r="B13041">
        <v>2</v>
      </c>
      <c r="C13041" t="s">
        <v>295</v>
      </c>
      <c r="D13041" t="s">
        <v>224</v>
      </c>
      <c r="E13041" t="s">
        <v>222</v>
      </c>
      <c r="F13041">
        <v>4159.68</v>
      </c>
      <c r="G13041">
        <v>0.11252</v>
      </c>
      <c r="H13041">
        <v>0.11252</v>
      </c>
      <c r="I13041" t="s">
        <v>271</v>
      </c>
      <c r="J13041">
        <v>45313</v>
      </c>
    </row>
    <row r="13043" spans="1:10" x14ac:dyDescent="0.35">
      <c r="A13043" t="s">
        <v>269</v>
      </c>
      <c r="B13043">
        <v>3</v>
      </c>
      <c r="C13043" t="s">
        <v>296</v>
      </c>
      <c r="D13043" t="s">
        <v>221</v>
      </c>
      <c r="E13043" t="s">
        <v>222</v>
      </c>
      <c r="F13043">
        <v>2983.35</v>
      </c>
      <c r="G13043">
        <v>0.20069000000000001</v>
      </c>
      <c r="H13043">
        <v>0.20069000000000001</v>
      </c>
      <c r="I13043" t="s">
        <v>270</v>
      </c>
      <c r="J13043" s="10">
        <v>45494</v>
      </c>
    </row>
    <row r="13045" spans="1:10" x14ac:dyDescent="0.35">
      <c r="A13045" t="s">
        <v>269</v>
      </c>
      <c r="B13045">
        <v>4</v>
      </c>
      <c r="C13045" t="s">
        <v>296</v>
      </c>
      <c r="D13045" t="s">
        <v>224</v>
      </c>
      <c r="E13045" t="s">
        <v>222</v>
      </c>
      <c r="F13045">
        <v>4160.68</v>
      </c>
      <c r="G13045">
        <v>0.11255</v>
      </c>
      <c r="H13045">
        <v>0.11255</v>
      </c>
      <c r="I13045" t="s">
        <v>271</v>
      </c>
      <c r="J13045">
        <v>45313</v>
      </c>
    </row>
    <row r="13047" spans="1:10" x14ac:dyDescent="0.35">
      <c r="A13047" t="s">
        <v>396</v>
      </c>
      <c r="B13047" t="s">
        <v>387</v>
      </c>
      <c r="C13047" t="s">
        <v>386</v>
      </c>
    </row>
    <row r="13049" spans="1:10" x14ac:dyDescent="0.35">
      <c r="A13049" t="s">
        <v>209</v>
      </c>
    </row>
    <row r="13051" spans="1:10" x14ac:dyDescent="0.35">
      <c r="A13051" t="s">
        <v>210</v>
      </c>
      <c r="C13051" t="s">
        <v>211</v>
      </c>
      <c r="D13051" t="s">
        <v>212</v>
      </c>
      <c r="E13051" t="s">
        <v>213</v>
      </c>
      <c r="F13051" t="s">
        <v>214</v>
      </c>
      <c r="G13051" t="s">
        <v>215</v>
      </c>
      <c r="H13051" t="s">
        <v>216</v>
      </c>
      <c r="I13051" t="s">
        <v>217</v>
      </c>
      <c r="J13051" t="s">
        <v>218</v>
      </c>
    </row>
    <row r="13053" spans="1:10" x14ac:dyDescent="0.35">
      <c r="A13053" t="s">
        <v>251</v>
      </c>
      <c r="B13053">
        <v>1</v>
      </c>
      <c r="C13053" t="s">
        <v>295</v>
      </c>
      <c r="D13053" t="s">
        <v>221</v>
      </c>
      <c r="E13053" t="s">
        <v>222</v>
      </c>
      <c r="F13053">
        <v>2750.25</v>
      </c>
      <c r="G13053">
        <v>0.15331</v>
      </c>
      <c r="H13053">
        <v>0.15331</v>
      </c>
      <c r="I13053" t="s">
        <v>252</v>
      </c>
      <c r="J13053" s="10">
        <v>45525</v>
      </c>
    </row>
    <row r="13055" spans="1:10" x14ac:dyDescent="0.35">
      <c r="A13055" t="s">
        <v>251</v>
      </c>
      <c r="B13055">
        <v>2</v>
      </c>
      <c r="C13055" t="s">
        <v>295</v>
      </c>
      <c r="D13055" t="s">
        <v>224</v>
      </c>
      <c r="E13055" t="s">
        <v>222</v>
      </c>
      <c r="F13055">
        <v>3308.71</v>
      </c>
      <c r="G13055" s="12">
        <v>9.3899999999999997E-2</v>
      </c>
      <c r="H13055" s="12">
        <v>9.3899999999999997E-2</v>
      </c>
      <c r="I13055" t="s">
        <v>253</v>
      </c>
      <c r="J13055" s="10">
        <v>45647.625</v>
      </c>
    </row>
    <row r="13057" spans="1:10" x14ac:dyDescent="0.35">
      <c r="A13057" t="s">
        <v>251</v>
      </c>
      <c r="B13057">
        <v>3</v>
      </c>
      <c r="C13057" t="s">
        <v>296</v>
      </c>
      <c r="D13057" t="s">
        <v>221</v>
      </c>
      <c r="E13057" t="s">
        <v>222</v>
      </c>
      <c r="F13057">
        <v>3158.56</v>
      </c>
      <c r="G13057">
        <v>0.17641000000000001</v>
      </c>
      <c r="H13057">
        <v>0.17641000000000001</v>
      </c>
      <c r="I13057" t="s">
        <v>252</v>
      </c>
      <c r="J13057" s="10">
        <v>45525</v>
      </c>
    </row>
    <row r="13059" spans="1:10" x14ac:dyDescent="0.35">
      <c r="A13059" t="s">
        <v>251</v>
      </c>
      <c r="B13059">
        <v>4</v>
      </c>
      <c r="C13059" t="s">
        <v>296</v>
      </c>
      <c r="D13059" t="s">
        <v>224</v>
      </c>
      <c r="E13059" t="s">
        <v>222</v>
      </c>
      <c r="F13059">
        <v>3307.65</v>
      </c>
      <c r="G13059" s="12">
        <v>9.3799999999999994E-2</v>
      </c>
      <c r="H13059" s="12">
        <v>9.3799999999999994E-2</v>
      </c>
      <c r="I13059" t="s">
        <v>253</v>
      </c>
      <c r="J13059" s="10">
        <v>45647.625</v>
      </c>
    </row>
    <row r="13061" spans="1:10" x14ac:dyDescent="0.35">
      <c r="A13061" t="s">
        <v>254</v>
      </c>
      <c r="B13061">
        <v>1</v>
      </c>
      <c r="C13061" t="s">
        <v>295</v>
      </c>
      <c r="D13061" t="s">
        <v>221</v>
      </c>
      <c r="E13061" t="s">
        <v>222</v>
      </c>
      <c r="F13061">
        <v>3623.66</v>
      </c>
      <c r="G13061">
        <v>0.21231</v>
      </c>
      <c r="H13061">
        <v>0.21231</v>
      </c>
      <c r="I13061" t="s">
        <v>255</v>
      </c>
      <c r="J13061" s="10">
        <v>45494</v>
      </c>
    </row>
    <row r="13063" spans="1:10" x14ac:dyDescent="0.35">
      <c r="A13063" t="s">
        <v>254</v>
      </c>
      <c r="B13063">
        <v>2</v>
      </c>
      <c r="C13063" t="s">
        <v>295</v>
      </c>
      <c r="D13063" t="s">
        <v>224</v>
      </c>
      <c r="E13063" t="s">
        <v>222</v>
      </c>
      <c r="F13063">
        <v>4997.83</v>
      </c>
      <c r="G13063">
        <v>0.13879</v>
      </c>
      <c r="H13063">
        <v>0.13879</v>
      </c>
      <c r="I13063" t="s">
        <v>256</v>
      </c>
      <c r="J13063" s="10">
        <v>45647.333333333336</v>
      </c>
    </row>
    <row r="13065" spans="1:10" x14ac:dyDescent="0.35">
      <c r="A13065" t="s">
        <v>254</v>
      </c>
      <c r="B13065">
        <v>3</v>
      </c>
      <c r="C13065" t="s">
        <v>296</v>
      </c>
      <c r="D13065" t="s">
        <v>221</v>
      </c>
      <c r="E13065" t="s">
        <v>222</v>
      </c>
      <c r="F13065">
        <v>4239.99</v>
      </c>
      <c r="G13065">
        <v>0.24890000000000001</v>
      </c>
      <c r="H13065">
        <v>0.24890000000000001</v>
      </c>
      <c r="I13065" t="s">
        <v>255</v>
      </c>
      <c r="J13065" s="10">
        <v>45494</v>
      </c>
    </row>
    <row r="13067" spans="1:10" x14ac:dyDescent="0.35">
      <c r="A13067" t="s">
        <v>254</v>
      </c>
      <c r="B13067">
        <v>4</v>
      </c>
      <c r="C13067" t="s">
        <v>296</v>
      </c>
      <c r="D13067" t="s">
        <v>224</v>
      </c>
      <c r="E13067" t="s">
        <v>222</v>
      </c>
      <c r="F13067">
        <v>4996.37</v>
      </c>
      <c r="G13067">
        <v>0.13875000000000001</v>
      </c>
      <c r="H13067">
        <v>0.13875000000000001</v>
      </c>
      <c r="I13067" t="s">
        <v>256</v>
      </c>
      <c r="J13067" s="10">
        <v>45647.333333333336</v>
      </c>
    </row>
    <row r="13069" spans="1:10" x14ac:dyDescent="0.35">
      <c r="A13069" t="s">
        <v>257</v>
      </c>
      <c r="B13069">
        <v>1</v>
      </c>
      <c r="C13069" t="s">
        <v>295</v>
      </c>
      <c r="D13069" t="s">
        <v>221</v>
      </c>
      <c r="E13069" t="s">
        <v>222</v>
      </c>
      <c r="F13069">
        <v>2808.12</v>
      </c>
      <c r="G13069">
        <v>0.16206999999999999</v>
      </c>
      <c r="H13069">
        <v>0.16206999999999999</v>
      </c>
      <c r="I13069" t="s">
        <v>258</v>
      </c>
      <c r="J13069" s="10">
        <v>45494</v>
      </c>
    </row>
    <row r="13071" spans="1:10" x14ac:dyDescent="0.35">
      <c r="A13071" t="s">
        <v>257</v>
      </c>
      <c r="B13071">
        <v>2</v>
      </c>
      <c r="C13071" t="s">
        <v>295</v>
      </c>
      <c r="D13071" t="s">
        <v>224</v>
      </c>
      <c r="E13071" t="s">
        <v>222</v>
      </c>
      <c r="F13071">
        <v>4574.79</v>
      </c>
      <c r="G13071">
        <v>0.12612000000000001</v>
      </c>
      <c r="H13071">
        <v>0.12612000000000001</v>
      </c>
      <c r="I13071" t="s">
        <v>259</v>
      </c>
      <c r="J13071" s="10">
        <v>45312.625</v>
      </c>
    </row>
    <row r="13073" spans="1:10" x14ac:dyDescent="0.35">
      <c r="A13073" t="s">
        <v>257</v>
      </c>
      <c r="B13073">
        <v>3</v>
      </c>
      <c r="C13073" t="s">
        <v>296</v>
      </c>
      <c r="D13073" t="s">
        <v>221</v>
      </c>
      <c r="E13073" t="s">
        <v>222</v>
      </c>
      <c r="F13073">
        <v>3399.36</v>
      </c>
      <c r="G13073">
        <v>0.19653999999999999</v>
      </c>
      <c r="H13073">
        <v>0.19653999999999999</v>
      </c>
      <c r="I13073" t="s">
        <v>258</v>
      </c>
      <c r="J13073" s="10">
        <v>45494</v>
      </c>
    </row>
    <row r="13075" spans="1:10" x14ac:dyDescent="0.35">
      <c r="A13075" t="s">
        <v>257</v>
      </c>
      <c r="B13075">
        <v>4</v>
      </c>
      <c r="C13075" t="s">
        <v>296</v>
      </c>
      <c r="D13075" t="s">
        <v>224</v>
      </c>
      <c r="E13075" t="s">
        <v>222</v>
      </c>
      <c r="F13075">
        <v>4568.38</v>
      </c>
      <c r="G13075">
        <v>0.12594</v>
      </c>
      <c r="H13075">
        <v>0.12594</v>
      </c>
      <c r="I13075" t="s">
        <v>259</v>
      </c>
      <c r="J13075" s="10">
        <v>45312.625</v>
      </c>
    </row>
    <row r="13077" spans="1:10" x14ac:dyDescent="0.35">
      <c r="A13077" t="s">
        <v>260</v>
      </c>
      <c r="B13077">
        <v>1</v>
      </c>
      <c r="C13077" t="s">
        <v>295</v>
      </c>
      <c r="D13077" t="s">
        <v>221</v>
      </c>
      <c r="E13077" t="s">
        <v>222</v>
      </c>
      <c r="F13077">
        <v>3872.04</v>
      </c>
      <c r="G13077">
        <v>0.22277</v>
      </c>
      <c r="H13077">
        <v>0.22277</v>
      </c>
      <c r="I13077" t="s">
        <v>261</v>
      </c>
      <c r="J13077" s="10">
        <v>45494</v>
      </c>
    </row>
    <row r="13079" spans="1:10" x14ac:dyDescent="0.35">
      <c r="A13079" t="s">
        <v>260</v>
      </c>
      <c r="B13079">
        <v>2</v>
      </c>
      <c r="C13079" t="s">
        <v>295</v>
      </c>
      <c r="D13079" t="s">
        <v>224</v>
      </c>
      <c r="E13079" t="s">
        <v>222</v>
      </c>
      <c r="F13079">
        <v>4369.72</v>
      </c>
      <c r="G13079">
        <v>0.12177</v>
      </c>
      <c r="H13079">
        <v>0.12177</v>
      </c>
      <c r="I13079" t="s">
        <v>262</v>
      </c>
      <c r="J13079" s="10">
        <v>45647.625</v>
      </c>
    </row>
    <row r="13081" spans="1:10" x14ac:dyDescent="0.35">
      <c r="A13081" t="s">
        <v>260</v>
      </c>
      <c r="B13081">
        <v>3</v>
      </c>
      <c r="C13081" t="s">
        <v>296</v>
      </c>
      <c r="D13081" t="s">
        <v>221</v>
      </c>
      <c r="E13081" t="s">
        <v>222</v>
      </c>
      <c r="F13081">
        <v>4555.7</v>
      </c>
      <c r="G13081">
        <v>0.26612999999999998</v>
      </c>
      <c r="H13081">
        <v>0.26612999999999998</v>
      </c>
      <c r="I13081" t="s">
        <v>261</v>
      </c>
      <c r="J13081" s="10">
        <v>45494</v>
      </c>
    </row>
    <row r="13083" spans="1:10" x14ac:dyDescent="0.35">
      <c r="A13083" t="s">
        <v>260</v>
      </c>
      <c r="B13083">
        <v>4</v>
      </c>
      <c r="C13083" t="s">
        <v>296</v>
      </c>
      <c r="D13083" t="s">
        <v>224</v>
      </c>
      <c r="E13083" t="s">
        <v>222</v>
      </c>
      <c r="F13083">
        <v>4368.47</v>
      </c>
      <c r="G13083">
        <v>0.12174</v>
      </c>
      <c r="H13083">
        <v>0.12174</v>
      </c>
      <c r="I13083" t="s">
        <v>262</v>
      </c>
      <c r="J13083" s="10">
        <v>45647.625</v>
      </c>
    </row>
    <row r="13085" spans="1:10" x14ac:dyDescent="0.35">
      <c r="A13085" t="s">
        <v>263</v>
      </c>
      <c r="B13085">
        <v>1</v>
      </c>
      <c r="C13085" t="s">
        <v>295</v>
      </c>
      <c r="D13085" t="s">
        <v>221</v>
      </c>
      <c r="E13085" t="s">
        <v>222</v>
      </c>
      <c r="F13085">
        <v>3733.5</v>
      </c>
      <c r="G13085">
        <v>0.20971999999999999</v>
      </c>
      <c r="H13085">
        <v>0.20971999999999999</v>
      </c>
      <c r="I13085" t="s">
        <v>264</v>
      </c>
      <c r="J13085" s="10">
        <v>45494</v>
      </c>
    </row>
    <row r="13087" spans="1:10" x14ac:dyDescent="0.35">
      <c r="A13087" t="s">
        <v>263</v>
      </c>
      <c r="B13087">
        <v>2</v>
      </c>
      <c r="C13087" t="s">
        <v>295</v>
      </c>
      <c r="D13087" t="s">
        <v>224</v>
      </c>
      <c r="E13087" t="s">
        <v>222</v>
      </c>
      <c r="F13087">
        <v>2487.89</v>
      </c>
      <c r="G13087" s="12">
        <v>8.0199999999999994E-2</v>
      </c>
      <c r="H13087" s="12">
        <v>8.0199999999999994E-2</v>
      </c>
      <c r="I13087" t="s">
        <v>265</v>
      </c>
      <c r="J13087">
        <v>45648</v>
      </c>
    </row>
    <row r="13089" spans="1:10" x14ac:dyDescent="0.35">
      <c r="A13089" t="s">
        <v>263</v>
      </c>
      <c r="B13089">
        <v>3</v>
      </c>
      <c r="C13089" t="s">
        <v>296</v>
      </c>
      <c r="D13089" t="s">
        <v>221</v>
      </c>
      <c r="E13089" t="s">
        <v>222</v>
      </c>
      <c r="F13089">
        <v>4246.74</v>
      </c>
      <c r="G13089">
        <v>0.23855000000000001</v>
      </c>
      <c r="H13089">
        <v>0.23855000000000001</v>
      </c>
      <c r="I13089" t="s">
        <v>264</v>
      </c>
      <c r="J13089" s="10">
        <v>45494</v>
      </c>
    </row>
    <row r="13091" spans="1:10" x14ac:dyDescent="0.35">
      <c r="A13091" t="s">
        <v>263</v>
      </c>
      <c r="B13091">
        <v>4</v>
      </c>
      <c r="C13091" t="s">
        <v>296</v>
      </c>
      <c r="D13091" t="s">
        <v>224</v>
      </c>
      <c r="E13091" t="s">
        <v>222</v>
      </c>
      <c r="F13091">
        <v>2486.17</v>
      </c>
      <c r="G13091" s="12">
        <v>8.0100000000000005E-2</v>
      </c>
      <c r="H13091" s="12">
        <v>8.0100000000000005E-2</v>
      </c>
      <c r="I13091" t="s">
        <v>265</v>
      </c>
      <c r="J13091">
        <v>45648</v>
      </c>
    </row>
    <row r="13093" spans="1:10" x14ac:dyDescent="0.35">
      <c r="A13093" t="s">
        <v>266</v>
      </c>
      <c r="B13093">
        <v>1</v>
      </c>
      <c r="C13093" t="s">
        <v>295</v>
      </c>
      <c r="D13093" t="s">
        <v>221</v>
      </c>
      <c r="E13093" t="s">
        <v>222</v>
      </c>
      <c r="F13093">
        <v>4943.05</v>
      </c>
      <c r="G13093">
        <v>0.28061000000000003</v>
      </c>
      <c r="H13093">
        <v>0.28061000000000003</v>
      </c>
      <c r="I13093" t="s">
        <v>267</v>
      </c>
      <c r="J13093" s="10">
        <v>45494</v>
      </c>
    </row>
    <row r="13095" spans="1:10" x14ac:dyDescent="0.35">
      <c r="A13095" t="s">
        <v>266</v>
      </c>
      <c r="B13095">
        <v>2</v>
      </c>
      <c r="C13095" t="s">
        <v>295</v>
      </c>
      <c r="D13095" t="s">
        <v>224</v>
      </c>
      <c r="E13095" t="s">
        <v>222</v>
      </c>
      <c r="F13095">
        <v>3487.47</v>
      </c>
      <c r="G13095" s="12">
        <v>9.9500000000000005E-2</v>
      </c>
      <c r="H13095" s="12">
        <v>9.9500000000000005E-2</v>
      </c>
      <c r="I13095" t="s">
        <v>268</v>
      </c>
      <c r="J13095" s="10">
        <v>45312.333333333336</v>
      </c>
    </row>
    <row r="13097" spans="1:10" x14ac:dyDescent="0.35">
      <c r="A13097" t="s">
        <v>266</v>
      </c>
      <c r="B13097">
        <v>3</v>
      </c>
      <c r="C13097" t="s">
        <v>296</v>
      </c>
      <c r="D13097" t="s">
        <v>221</v>
      </c>
      <c r="E13097" t="s">
        <v>222</v>
      </c>
      <c r="F13097">
        <v>5582.92</v>
      </c>
      <c r="G13097">
        <v>0.32044</v>
      </c>
      <c r="H13097">
        <v>0.32044</v>
      </c>
      <c r="I13097" t="s">
        <v>267</v>
      </c>
      <c r="J13097" s="10">
        <v>45494</v>
      </c>
    </row>
    <row r="13099" spans="1:10" x14ac:dyDescent="0.35">
      <c r="A13099" t="s">
        <v>266</v>
      </c>
      <c r="B13099">
        <v>4</v>
      </c>
      <c r="C13099" t="s">
        <v>296</v>
      </c>
      <c r="D13099" t="s">
        <v>224</v>
      </c>
      <c r="E13099" t="s">
        <v>222</v>
      </c>
      <c r="F13099">
        <v>3483.87</v>
      </c>
      <c r="G13099" s="12">
        <v>9.9400000000000002E-2</v>
      </c>
      <c r="H13099" s="12">
        <v>9.9400000000000002E-2</v>
      </c>
      <c r="I13099" t="s">
        <v>268</v>
      </c>
      <c r="J13099" s="10">
        <v>45312.333333333336</v>
      </c>
    </row>
    <row r="13101" spans="1:10" x14ac:dyDescent="0.35">
      <c r="A13101" t="s">
        <v>269</v>
      </c>
      <c r="B13101">
        <v>1</v>
      </c>
      <c r="C13101" t="s">
        <v>295</v>
      </c>
      <c r="D13101" t="s">
        <v>221</v>
      </c>
      <c r="E13101" t="s">
        <v>222</v>
      </c>
      <c r="F13101">
        <v>2325.75</v>
      </c>
      <c r="G13101">
        <v>0.15726999999999999</v>
      </c>
      <c r="H13101">
        <v>0.15726999999999999</v>
      </c>
      <c r="I13101" t="s">
        <v>270</v>
      </c>
      <c r="J13101" s="10">
        <v>45494</v>
      </c>
    </row>
    <row r="13103" spans="1:10" x14ac:dyDescent="0.35">
      <c r="A13103" t="s">
        <v>269</v>
      </c>
      <c r="B13103">
        <v>2</v>
      </c>
      <c r="C13103" t="s">
        <v>295</v>
      </c>
      <c r="D13103" t="s">
        <v>224</v>
      </c>
      <c r="E13103" t="s">
        <v>222</v>
      </c>
      <c r="F13103">
        <v>4159.68</v>
      </c>
      <c r="G13103">
        <v>0.11252</v>
      </c>
      <c r="H13103">
        <v>0.11252</v>
      </c>
      <c r="I13103" t="s">
        <v>271</v>
      </c>
      <c r="J13103">
        <v>45313</v>
      </c>
    </row>
    <row r="13105" spans="1:10" x14ac:dyDescent="0.35">
      <c r="A13105" t="s">
        <v>269</v>
      </c>
      <c r="B13105">
        <v>3</v>
      </c>
      <c r="C13105" t="s">
        <v>296</v>
      </c>
      <c r="D13105" t="s">
        <v>221</v>
      </c>
      <c r="E13105" t="s">
        <v>222</v>
      </c>
      <c r="F13105">
        <v>2983.35</v>
      </c>
      <c r="G13105">
        <v>0.20069000000000001</v>
      </c>
      <c r="H13105">
        <v>0.20069000000000001</v>
      </c>
      <c r="I13105" t="s">
        <v>270</v>
      </c>
      <c r="J13105" s="10">
        <v>45494</v>
      </c>
    </row>
    <row r="13107" spans="1:10" x14ac:dyDescent="0.35">
      <c r="A13107" t="s">
        <v>269</v>
      </c>
      <c r="B13107">
        <v>4</v>
      </c>
      <c r="C13107" t="s">
        <v>296</v>
      </c>
      <c r="D13107" t="s">
        <v>224</v>
      </c>
      <c r="E13107" t="s">
        <v>222</v>
      </c>
      <c r="F13107">
        <v>4160.68</v>
      </c>
      <c r="G13107">
        <v>0.11255</v>
      </c>
      <c r="H13107">
        <v>0.11255</v>
      </c>
      <c r="I13107" t="s">
        <v>271</v>
      </c>
      <c r="J13107">
        <v>45313</v>
      </c>
    </row>
    <row r="13109" spans="1:10" x14ac:dyDescent="0.35">
      <c r="A13109" t="s">
        <v>272</v>
      </c>
    </row>
    <row r="13111" spans="1:10" x14ac:dyDescent="0.35">
      <c r="A13111" t="s">
        <v>210</v>
      </c>
      <c r="C13111" t="s">
        <v>273</v>
      </c>
      <c r="D13111" t="s">
        <v>274</v>
      </c>
      <c r="E13111" t="s">
        <v>288</v>
      </c>
      <c r="F13111" t="s">
        <v>289</v>
      </c>
      <c r="G13111" t="s">
        <v>290</v>
      </c>
      <c r="H13111" t="s">
        <v>291</v>
      </c>
      <c r="I13111" t="s">
        <v>292</v>
      </c>
      <c r="J13111" t="s">
        <v>293</v>
      </c>
    </row>
    <row r="13113" spans="1:10" x14ac:dyDescent="0.35">
      <c r="A13113" t="s">
        <v>251</v>
      </c>
      <c r="B13113">
        <v>1</v>
      </c>
      <c r="C13113" t="s">
        <v>279</v>
      </c>
      <c r="D13113" t="s">
        <v>297</v>
      </c>
      <c r="E13113">
        <v>3235</v>
      </c>
      <c r="F13113">
        <v>2.83</v>
      </c>
      <c r="G13113">
        <v>9.67</v>
      </c>
      <c r="H13113">
        <v>10.27</v>
      </c>
      <c r="I13113">
        <v>9.7100000000000009</v>
      </c>
      <c r="J13113">
        <v>9.99</v>
      </c>
    </row>
    <row r="13115" spans="1:10" x14ac:dyDescent="0.35">
      <c r="A13115" t="s">
        <v>251</v>
      </c>
      <c r="B13115">
        <v>2</v>
      </c>
      <c r="C13115" t="s">
        <v>279</v>
      </c>
      <c r="D13115" t="s">
        <v>298</v>
      </c>
      <c r="E13115">
        <v>3668.6</v>
      </c>
      <c r="F13115">
        <v>2.83</v>
      </c>
      <c r="G13115">
        <v>9.65</v>
      </c>
      <c r="H13115">
        <v>10.24</v>
      </c>
      <c r="I13115">
        <v>9.69</v>
      </c>
      <c r="J13115">
        <v>9.9600000000000009</v>
      </c>
    </row>
    <row r="13117" spans="1:10" x14ac:dyDescent="0.35">
      <c r="A13117" t="s">
        <v>254</v>
      </c>
      <c r="B13117">
        <v>1</v>
      </c>
      <c r="C13117" t="s">
        <v>279</v>
      </c>
      <c r="D13117" t="s">
        <v>297</v>
      </c>
      <c r="E13117">
        <v>4160.8</v>
      </c>
      <c r="F13117">
        <v>2.81</v>
      </c>
      <c r="G13117">
        <v>9.57</v>
      </c>
      <c r="H13117">
        <v>10.16</v>
      </c>
      <c r="I13117">
        <v>9.61</v>
      </c>
      <c r="J13117">
        <v>9.83</v>
      </c>
    </row>
    <row r="13119" spans="1:10" x14ac:dyDescent="0.35">
      <c r="A13119" t="s">
        <v>254</v>
      </c>
      <c r="B13119">
        <v>2</v>
      </c>
      <c r="C13119" t="s">
        <v>279</v>
      </c>
      <c r="D13119" t="s">
        <v>298</v>
      </c>
      <c r="E13119">
        <v>4864.8999999999996</v>
      </c>
      <c r="F13119">
        <v>2.8</v>
      </c>
      <c r="G13119">
        <v>9.57</v>
      </c>
      <c r="H13119">
        <v>10.15</v>
      </c>
      <c r="I13119">
        <v>9.6</v>
      </c>
      <c r="J13119">
        <v>9.83</v>
      </c>
    </row>
    <row r="13121" spans="1:10" x14ac:dyDescent="0.35">
      <c r="A13121" t="s">
        <v>257</v>
      </c>
      <c r="B13121">
        <v>1</v>
      </c>
      <c r="C13121" t="s">
        <v>279</v>
      </c>
      <c r="D13121" t="s">
        <v>297</v>
      </c>
      <c r="E13121">
        <v>3242.1</v>
      </c>
      <c r="F13121">
        <v>2.81</v>
      </c>
      <c r="G13121">
        <v>9.6</v>
      </c>
      <c r="H13121">
        <v>10.19</v>
      </c>
      <c r="I13121">
        <v>9.64</v>
      </c>
      <c r="J13121">
        <v>9.8800000000000008</v>
      </c>
    </row>
    <row r="13123" spans="1:10" x14ac:dyDescent="0.35">
      <c r="A13123" t="s">
        <v>257</v>
      </c>
      <c r="B13123">
        <v>2</v>
      </c>
      <c r="C13123" t="s">
        <v>279</v>
      </c>
      <c r="D13123" t="s">
        <v>298</v>
      </c>
      <c r="E13123">
        <v>3900.5</v>
      </c>
      <c r="F13123">
        <v>2.81</v>
      </c>
      <c r="G13123">
        <v>9.59</v>
      </c>
      <c r="H13123">
        <v>10.18</v>
      </c>
      <c r="I13123">
        <v>9.6300000000000008</v>
      </c>
      <c r="J13123">
        <v>9.86</v>
      </c>
    </row>
    <row r="13125" spans="1:10" x14ac:dyDescent="0.35">
      <c r="A13125" t="s">
        <v>260</v>
      </c>
      <c r="B13125">
        <v>1</v>
      </c>
      <c r="C13125" t="s">
        <v>279</v>
      </c>
      <c r="D13125" t="s">
        <v>297</v>
      </c>
      <c r="E13125">
        <v>4562.8</v>
      </c>
      <c r="F13125">
        <v>2.82</v>
      </c>
      <c r="G13125">
        <v>9.6300000000000008</v>
      </c>
      <c r="H13125">
        <v>10.220000000000001</v>
      </c>
      <c r="I13125">
        <v>9.67</v>
      </c>
      <c r="J13125">
        <v>9.93</v>
      </c>
    </row>
    <row r="13127" spans="1:10" x14ac:dyDescent="0.35">
      <c r="A13127" t="s">
        <v>260</v>
      </c>
      <c r="B13127">
        <v>2</v>
      </c>
      <c r="C13127" t="s">
        <v>279</v>
      </c>
      <c r="D13127" t="s">
        <v>298</v>
      </c>
      <c r="E13127">
        <v>5335</v>
      </c>
      <c r="F13127">
        <v>2.81</v>
      </c>
      <c r="G13127">
        <v>9.6</v>
      </c>
      <c r="H13127">
        <v>10.19</v>
      </c>
      <c r="I13127">
        <v>9.64</v>
      </c>
      <c r="J13127">
        <v>9.8800000000000008</v>
      </c>
    </row>
    <row r="13129" spans="1:10" x14ac:dyDescent="0.35">
      <c r="A13129" t="s">
        <v>263</v>
      </c>
      <c r="B13129">
        <v>1</v>
      </c>
      <c r="C13129" t="s">
        <v>279</v>
      </c>
      <c r="D13129" t="s">
        <v>297</v>
      </c>
      <c r="E13129">
        <v>4490</v>
      </c>
      <c r="F13129">
        <v>2.84</v>
      </c>
      <c r="G13129">
        <v>9.69</v>
      </c>
      <c r="H13129">
        <v>10.29</v>
      </c>
      <c r="I13129">
        <v>9.73</v>
      </c>
      <c r="J13129">
        <v>10.02</v>
      </c>
    </row>
    <row r="13131" spans="1:10" x14ac:dyDescent="0.35">
      <c r="A13131" t="s">
        <v>263</v>
      </c>
      <c r="B13131">
        <v>2</v>
      </c>
      <c r="C13131" t="s">
        <v>279</v>
      </c>
      <c r="D13131" t="s">
        <v>298</v>
      </c>
      <c r="E13131">
        <v>5050</v>
      </c>
      <c r="F13131">
        <v>2.84</v>
      </c>
      <c r="G13131">
        <v>9.68</v>
      </c>
      <c r="H13131">
        <v>10.27</v>
      </c>
      <c r="I13131">
        <v>9.7100000000000009</v>
      </c>
      <c r="J13131">
        <v>10</v>
      </c>
    </row>
    <row r="13133" spans="1:10" x14ac:dyDescent="0.35">
      <c r="A13133" t="s">
        <v>266</v>
      </c>
      <c r="B13133">
        <v>1</v>
      </c>
      <c r="C13133" t="s">
        <v>279</v>
      </c>
      <c r="D13133" t="s">
        <v>297</v>
      </c>
      <c r="E13133">
        <v>5946.1</v>
      </c>
      <c r="F13133">
        <v>2.84</v>
      </c>
      <c r="G13133">
        <v>9.68</v>
      </c>
      <c r="H13133">
        <v>10.27</v>
      </c>
      <c r="I13133">
        <v>9.7200000000000006</v>
      </c>
      <c r="J13133">
        <v>10</v>
      </c>
    </row>
    <row r="13135" spans="1:10" x14ac:dyDescent="0.35">
      <c r="A13135" t="s">
        <v>266</v>
      </c>
      <c r="B13135">
        <v>2</v>
      </c>
      <c r="C13135" t="s">
        <v>279</v>
      </c>
      <c r="D13135" t="s">
        <v>298</v>
      </c>
      <c r="E13135">
        <v>6704.8</v>
      </c>
      <c r="F13135">
        <v>2.83</v>
      </c>
      <c r="G13135">
        <v>9.66</v>
      </c>
      <c r="H13135">
        <v>10.25</v>
      </c>
      <c r="I13135">
        <v>9.6999999999999993</v>
      </c>
      <c r="J13135">
        <v>9.9700000000000006</v>
      </c>
    </row>
    <row r="13137" spans="1:10" x14ac:dyDescent="0.35">
      <c r="A13137" t="s">
        <v>269</v>
      </c>
      <c r="B13137">
        <v>1</v>
      </c>
      <c r="C13137" t="s">
        <v>279</v>
      </c>
      <c r="D13137" t="s">
        <v>297</v>
      </c>
      <c r="E13137">
        <v>2785.8</v>
      </c>
      <c r="F13137">
        <v>2.76</v>
      </c>
      <c r="G13137">
        <v>9.43</v>
      </c>
      <c r="H13137">
        <v>10</v>
      </c>
      <c r="I13137">
        <v>9.4600000000000009</v>
      </c>
      <c r="J13137">
        <v>9.6</v>
      </c>
    </row>
    <row r="13139" spans="1:10" x14ac:dyDescent="0.35">
      <c r="A13139" t="s">
        <v>269</v>
      </c>
      <c r="B13139">
        <v>2</v>
      </c>
      <c r="C13139" t="s">
        <v>279</v>
      </c>
      <c r="D13139" t="s">
        <v>298</v>
      </c>
      <c r="E13139">
        <v>3568.6</v>
      </c>
      <c r="F13139">
        <v>2.76</v>
      </c>
      <c r="G13139">
        <v>9.43</v>
      </c>
      <c r="H13139">
        <v>10.01</v>
      </c>
      <c r="I13139">
        <v>9.4600000000000009</v>
      </c>
      <c r="J13139">
        <v>9.61</v>
      </c>
    </row>
    <row r="13141" spans="1:10" x14ac:dyDescent="0.35">
      <c r="A13141" t="s">
        <v>396</v>
      </c>
      <c r="B13141" t="s">
        <v>388</v>
      </c>
      <c r="C13141" t="s">
        <v>386</v>
      </c>
    </row>
    <row r="13143" spans="1:10" x14ac:dyDescent="0.35">
      <c r="A13143" t="s">
        <v>209</v>
      </c>
    </row>
    <row r="13145" spans="1:10" x14ac:dyDescent="0.35">
      <c r="A13145" t="s">
        <v>210</v>
      </c>
      <c r="C13145" t="s">
        <v>211</v>
      </c>
      <c r="D13145" t="s">
        <v>212</v>
      </c>
      <c r="E13145" t="s">
        <v>213</v>
      </c>
      <c r="F13145" t="s">
        <v>214</v>
      </c>
      <c r="G13145" t="s">
        <v>215</v>
      </c>
      <c r="H13145" t="s">
        <v>216</v>
      </c>
      <c r="I13145" t="s">
        <v>217</v>
      </c>
      <c r="J13145" t="s">
        <v>218</v>
      </c>
    </row>
    <row r="13147" spans="1:10" x14ac:dyDescent="0.35">
      <c r="A13147" t="s">
        <v>251</v>
      </c>
      <c r="B13147">
        <v>1</v>
      </c>
      <c r="C13147" t="s">
        <v>220</v>
      </c>
      <c r="D13147" t="s">
        <v>221</v>
      </c>
      <c r="E13147" t="s">
        <v>222</v>
      </c>
      <c r="F13147">
        <v>13855.86</v>
      </c>
      <c r="G13147">
        <v>0.76859</v>
      </c>
      <c r="H13147">
        <v>0.76859</v>
      </c>
      <c r="I13147" t="s">
        <v>252</v>
      </c>
      <c r="J13147" s="10">
        <v>45525</v>
      </c>
    </row>
    <row r="13149" spans="1:10" x14ac:dyDescent="0.35">
      <c r="A13149" t="s">
        <v>251</v>
      </c>
      <c r="B13149">
        <v>2</v>
      </c>
      <c r="C13149" t="s">
        <v>220</v>
      </c>
      <c r="D13149" t="s">
        <v>224</v>
      </c>
      <c r="E13149" t="s">
        <v>222</v>
      </c>
      <c r="F13149">
        <v>8453.9599999999991</v>
      </c>
      <c r="G13149">
        <v>0.23984</v>
      </c>
      <c r="H13149">
        <v>0.23984</v>
      </c>
      <c r="I13149" t="s">
        <v>253</v>
      </c>
      <c r="J13149" s="10">
        <v>45647.625</v>
      </c>
    </row>
    <row r="13151" spans="1:10" x14ac:dyDescent="0.35">
      <c r="A13151" t="s">
        <v>251</v>
      </c>
      <c r="B13151">
        <v>3</v>
      </c>
      <c r="C13151" t="s">
        <v>226</v>
      </c>
      <c r="D13151" t="s">
        <v>221</v>
      </c>
      <c r="E13151" t="s">
        <v>222</v>
      </c>
      <c r="F13151">
        <v>11529.8</v>
      </c>
      <c r="G13151">
        <v>0.64263999999999999</v>
      </c>
      <c r="H13151">
        <v>0.64263999999999999</v>
      </c>
      <c r="I13151" t="s">
        <v>252</v>
      </c>
      <c r="J13151" s="10">
        <v>45525</v>
      </c>
    </row>
    <row r="13153" spans="1:10" x14ac:dyDescent="0.35">
      <c r="A13153" t="s">
        <v>251</v>
      </c>
      <c r="B13153">
        <v>4</v>
      </c>
      <c r="C13153" t="s">
        <v>226</v>
      </c>
      <c r="D13153" t="s">
        <v>224</v>
      </c>
      <c r="E13153" t="s">
        <v>222</v>
      </c>
      <c r="F13153">
        <v>8434.43</v>
      </c>
      <c r="G13153">
        <v>0.23927999999999999</v>
      </c>
      <c r="H13153">
        <v>0.23927999999999999</v>
      </c>
      <c r="I13153" t="s">
        <v>253</v>
      </c>
      <c r="J13153" s="10">
        <v>45647.625</v>
      </c>
    </row>
    <row r="13155" spans="1:10" x14ac:dyDescent="0.35">
      <c r="A13155" t="s">
        <v>254</v>
      </c>
      <c r="B13155">
        <v>1</v>
      </c>
      <c r="C13155" t="s">
        <v>220</v>
      </c>
      <c r="D13155" t="s">
        <v>221</v>
      </c>
      <c r="E13155" t="s">
        <v>222</v>
      </c>
      <c r="F13155">
        <v>16147.55</v>
      </c>
      <c r="G13155">
        <v>0.94306999999999996</v>
      </c>
      <c r="H13155">
        <v>0.94306999999999996</v>
      </c>
      <c r="I13155" t="s">
        <v>255</v>
      </c>
      <c r="J13155" s="10">
        <v>45494</v>
      </c>
    </row>
    <row r="13157" spans="1:10" x14ac:dyDescent="0.35">
      <c r="A13157" t="s">
        <v>254</v>
      </c>
      <c r="B13157">
        <v>2</v>
      </c>
      <c r="C13157" t="s">
        <v>220</v>
      </c>
      <c r="D13157" t="s">
        <v>224</v>
      </c>
      <c r="E13157" t="s">
        <v>222</v>
      </c>
      <c r="F13157">
        <v>12430.2</v>
      </c>
      <c r="G13157">
        <v>0.34555000000000002</v>
      </c>
      <c r="H13157">
        <v>0.34555000000000002</v>
      </c>
      <c r="I13157" t="s">
        <v>256</v>
      </c>
      <c r="J13157" s="10">
        <v>45647.333333333336</v>
      </c>
    </row>
    <row r="13159" spans="1:10" x14ac:dyDescent="0.35">
      <c r="A13159" t="s">
        <v>254</v>
      </c>
      <c r="B13159">
        <v>3</v>
      </c>
      <c r="C13159" t="s">
        <v>226</v>
      </c>
      <c r="D13159" t="s">
        <v>221</v>
      </c>
      <c r="E13159" t="s">
        <v>222</v>
      </c>
      <c r="F13159">
        <v>12743.9</v>
      </c>
      <c r="G13159">
        <v>0.73373999999999995</v>
      </c>
      <c r="H13159">
        <v>0.73373999999999995</v>
      </c>
      <c r="I13159" t="s">
        <v>255</v>
      </c>
      <c r="J13159" s="10">
        <v>45494</v>
      </c>
    </row>
    <row r="13161" spans="1:10" x14ac:dyDescent="0.35">
      <c r="A13161" t="s">
        <v>254</v>
      </c>
      <c r="B13161">
        <v>4</v>
      </c>
      <c r="C13161" t="s">
        <v>226</v>
      </c>
      <c r="D13161" t="s">
        <v>224</v>
      </c>
      <c r="E13161" t="s">
        <v>222</v>
      </c>
      <c r="F13161">
        <v>12409.07</v>
      </c>
      <c r="G13161">
        <v>0.34497</v>
      </c>
      <c r="H13161">
        <v>0.34497</v>
      </c>
      <c r="I13161" t="s">
        <v>256</v>
      </c>
      <c r="J13161" s="10">
        <v>45647.333333333336</v>
      </c>
    </row>
    <row r="13163" spans="1:10" x14ac:dyDescent="0.35">
      <c r="A13163" t="s">
        <v>257</v>
      </c>
      <c r="B13163">
        <v>1</v>
      </c>
      <c r="C13163" t="s">
        <v>220</v>
      </c>
      <c r="D13163" t="s">
        <v>221</v>
      </c>
      <c r="E13163" t="s">
        <v>222</v>
      </c>
      <c r="F13163">
        <v>14261.33</v>
      </c>
      <c r="G13163">
        <v>0.81596999999999997</v>
      </c>
      <c r="H13163">
        <v>0.81596999999999997</v>
      </c>
      <c r="I13163" t="s">
        <v>258</v>
      </c>
      <c r="J13163" s="10">
        <v>45494</v>
      </c>
    </row>
    <row r="13165" spans="1:10" x14ac:dyDescent="0.35">
      <c r="A13165" t="s">
        <v>257</v>
      </c>
      <c r="B13165">
        <v>2</v>
      </c>
      <c r="C13165" t="s">
        <v>220</v>
      </c>
      <c r="D13165" t="s">
        <v>224</v>
      </c>
      <c r="E13165" t="s">
        <v>222</v>
      </c>
      <c r="F13165">
        <v>10515.94</v>
      </c>
      <c r="G13165">
        <v>0.28989999999999999</v>
      </c>
      <c r="H13165">
        <v>0.28989999999999999</v>
      </c>
      <c r="I13165" t="s">
        <v>259</v>
      </c>
      <c r="J13165" s="10">
        <v>45312.625</v>
      </c>
    </row>
    <row r="13167" spans="1:10" x14ac:dyDescent="0.35">
      <c r="A13167" t="s">
        <v>257</v>
      </c>
      <c r="B13167">
        <v>3</v>
      </c>
      <c r="C13167" t="s">
        <v>226</v>
      </c>
      <c r="D13167" t="s">
        <v>221</v>
      </c>
      <c r="E13167" t="s">
        <v>222</v>
      </c>
      <c r="F13167">
        <v>10846.86</v>
      </c>
      <c r="G13167">
        <v>0.60928000000000004</v>
      </c>
      <c r="H13167">
        <v>0.60928000000000004</v>
      </c>
      <c r="I13167" t="s">
        <v>258</v>
      </c>
      <c r="J13167" s="10">
        <v>45494</v>
      </c>
    </row>
    <row r="13169" spans="1:10" x14ac:dyDescent="0.35">
      <c r="A13169" t="s">
        <v>257</v>
      </c>
      <c r="B13169">
        <v>4</v>
      </c>
      <c r="C13169" t="s">
        <v>226</v>
      </c>
      <c r="D13169" t="s">
        <v>224</v>
      </c>
      <c r="E13169" t="s">
        <v>222</v>
      </c>
      <c r="F13169">
        <v>10484.75</v>
      </c>
      <c r="G13169">
        <v>0.28904000000000002</v>
      </c>
      <c r="H13169">
        <v>0.28904000000000002</v>
      </c>
      <c r="I13169" t="s">
        <v>259</v>
      </c>
      <c r="J13169" s="10">
        <v>45312.625</v>
      </c>
    </row>
    <row r="13171" spans="1:10" x14ac:dyDescent="0.35">
      <c r="A13171" t="s">
        <v>260</v>
      </c>
      <c r="B13171">
        <v>1</v>
      </c>
      <c r="C13171" t="s">
        <v>220</v>
      </c>
      <c r="D13171" t="s">
        <v>221</v>
      </c>
      <c r="E13171" t="s">
        <v>222</v>
      </c>
      <c r="F13171">
        <v>17487.7</v>
      </c>
      <c r="G13171">
        <v>1.00596</v>
      </c>
      <c r="H13171">
        <v>1.00596</v>
      </c>
      <c r="I13171" t="s">
        <v>261</v>
      </c>
      <c r="J13171" s="10">
        <v>45494</v>
      </c>
    </row>
    <row r="13173" spans="1:10" x14ac:dyDescent="0.35">
      <c r="A13173" t="s">
        <v>260</v>
      </c>
      <c r="B13173">
        <v>2</v>
      </c>
      <c r="C13173" t="s">
        <v>220</v>
      </c>
      <c r="D13173" t="s">
        <v>224</v>
      </c>
      <c r="E13173" t="s">
        <v>222</v>
      </c>
      <c r="F13173">
        <v>10665.66</v>
      </c>
      <c r="G13173">
        <v>0.29721999999999998</v>
      </c>
      <c r="H13173">
        <v>0.29721999999999998</v>
      </c>
      <c r="I13173" t="s">
        <v>262</v>
      </c>
      <c r="J13173" s="10">
        <v>45647.625</v>
      </c>
    </row>
    <row r="13175" spans="1:10" x14ac:dyDescent="0.35">
      <c r="A13175" t="s">
        <v>260</v>
      </c>
      <c r="B13175">
        <v>3</v>
      </c>
      <c r="C13175" t="s">
        <v>226</v>
      </c>
      <c r="D13175" t="s">
        <v>221</v>
      </c>
      <c r="E13175" t="s">
        <v>222</v>
      </c>
      <c r="F13175">
        <v>13171.17</v>
      </c>
      <c r="G13175">
        <v>0.76595000000000002</v>
      </c>
      <c r="H13175">
        <v>0.76595000000000002</v>
      </c>
      <c r="I13175" t="s">
        <v>261</v>
      </c>
      <c r="J13175" s="10">
        <v>45494</v>
      </c>
    </row>
    <row r="13177" spans="1:10" x14ac:dyDescent="0.35">
      <c r="A13177" t="s">
        <v>260</v>
      </c>
      <c r="B13177">
        <v>4</v>
      </c>
      <c r="C13177" t="s">
        <v>226</v>
      </c>
      <c r="D13177" t="s">
        <v>224</v>
      </c>
      <c r="E13177" t="s">
        <v>222</v>
      </c>
      <c r="F13177">
        <v>10640.14</v>
      </c>
      <c r="G13177">
        <v>0.29649999999999999</v>
      </c>
      <c r="H13177">
        <v>0.29649999999999999</v>
      </c>
      <c r="I13177" t="s">
        <v>262</v>
      </c>
      <c r="J13177" s="10">
        <v>45647.625</v>
      </c>
    </row>
    <row r="13179" spans="1:10" x14ac:dyDescent="0.35">
      <c r="A13179" t="s">
        <v>263</v>
      </c>
      <c r="B13179">
        <v>1</v>
      </c>
      <c r="C13179" t="s">
        <v>220</v>
      </c>
      <c r="D13179" t="s">
        <v>221</v>
      </c>
      <c r="E13179" t="s">
        <v>222</v>
      </c>
      <c r="F13179">
        <v>16355.95</v>
      </c>
      <c r="G13179">
        <v>0.91876000000000002</v>
      </c>
      <c r="H13179">
        <v>0.91876000000000002</v>
      </c>
      <c r="I13179" t="s">
        <v>264</v>
      </c>
      <c r="J13179" s="10">
        <v>45494</v>
      </c>
    </row>
    <row r="13181" spans="1:10" x14ac:dyDescent="0.35">
      <c r="A13181" t="s">
        <v>263</v>
      </c>
      <c r="B13181">
        <v>2</v>
      </c>
      <c r="C13181" t="s">
        <v>220</v>
      </c>
      <c r="D13181" t="s">
        <v>224</v>
      </c>
      <c r="E13181" t="s">
        <v>222</v>
      </c>
      <c r="F13181">
        <v>9823.84</v>
      </c>
      <c r="G13181">
        <v>0.31661</v>
      </c>
      <c r="H13181">
        <v>0.31661</v>
      </c>
      <c r="I13181" t="s">
        <v>265</v>
      </c>
      <c r="J13181">
        <v>45648</v>
      </c>
    </row>
    <row r="13183" spans="1:10" x14ac:dyDescent="0.35">
      <c r="A13183" t="s">
        <v>263</v>
      </c>
      <c r="B13183">
        <v>3</v>
      </c>
      <c r="C13183" t="s">
        <v>226</v>
      </c>
      <c r="D13183" t="s">
        <v>221</v>
      </c>
      <c r="E13183" t="s">
        <v>222</v>
      </c>
      <c r="F13183">
        <v>12213.31</v>
      </c>
      <c r="G13183">
        <v>0.68606</v>
      </c>
      <c r="H13183">
        <v>0.68606</v>
      </c>
      <c r="I13183" t="s">
        <v>264</v>
      </c>
      <c r="J13183" s="10">
        <v>45494</v>
      </c>
    </row>
    <row r="13185" spans="1:10" x14ac:dyDescent="0.35">
      <c r="A13185" t="s">
        <v>263</v>
      </c>
      <c r="B13185">
        <v>4</v>
      </c>
      <c r="C13185" t="s">
        <v>226</v>
      </c>
      <c r="D13185" t="s">
        <v>224</v>
      </c>
      <c r="E13185" t="s">
        <v>222</v>
      </c>
      <c r="F13185">
        <v>9792.0499999999993</v>
      </c>
      <c r="G13185">
        <v>0.31558999999999998</v>
      </c>
      <c r="H13185">
        <v>0.31558999999999998</v>
      </c>
      <c r="I13185" t="s">
        <v>265</v>
      </c>
      <c r="J13185">
        <v>45648</v>
      </c>
    </row>
    <row r="13187" spans="1:10" x14ac:dyDescent="0.35">
      <c r="A13187" t="s">
        <v>266</v>
      </c>
      <c r="B13187">
        <v>1</v>
      </c>
      <c r="C13187" t="s">
        <v>220</v>
      </c>
      <c r="D13187" t="s">
        <v>221</v>
      </c>
      <c r="E13187" t="s">
        <v>222</v>
      </c>
      <c r="F13187">
        <v>18766.46</v>
      </c>
      <c r="G13187">
        <v>1.0580700000000001</v>
      </c>
      <c r="H13187">
        <v>1.0580700000000001</v>
      </c>
      <c r="I13187" t="s">
        <v>267</v>
      </c>
      <c r="J13187" s="10">
        <v>45494</v>
      </c>
    </row>
    <row r="13189" spans="1:10" x14ac:dyDescent="0.35">
      <c r="A13189" t="s">
        <v>266</v>
      </c>
      <c r="B13189">
        <v>2</v>
      </c>
      <c r="C13189" t="s">
        <v>220</v>
      </c>
      <c r="D13189" t="s">
        <v>224</v>
      </c>
      <c r="E13189" t="s">
        <v>222</v>
      </c>
      <c r="F13189">
        <v>9606.2000000000007</v>
      </c>
      <c r="G13189">
        <v>0.27377000000000001</v>
      </c>
      <c r="H13189">
        <v>0.27377000000000001</v>
      </c>
      <c r="I13189" t="s">
        <v>268</v>
      </c>
      <c r="J13189" s="10">
        <v>45312.333333333336</v>
      </c>
    </row>
    <row r="13191" spans="1:10" x14ac:dyDescent="0.35">
      <c r="A13191" t="s">
        <v>266</v>
      </c>
      <c r="B13191">
        <v>3</v>
      </c>
      <c r="C13191" t="s">
        <v>226</v>
      </c>
      <c r="D13191" t="s">
        <v>221</v>
      </c>
      <c r="E13191" t="s">
        <v>222</v>
      </c>
      <c r="F13191">
        <v>15178.79</v>
      </c>
      <c r="G13191">
        <v>0.89559999999999995</v>
      </c>
      <c r="H13191">
        <v>0.89559999999999995</v>
      </c>
      <c r="I13191" t="s">
        <v>267</v>
      </c>
      <c r="J13191" s="10">
        <v>45494</v>
      </c>
    </row>
    <row r="13193" spans="1:10" x14ac:dyDescent="0.35">
      <c r="A13193" t="s">
        <v>266</v>
      </c>
      <c r="B13193">
        <v>4</v>
      </c>
      <c r="C13193" t="s">
        <v>226</v>
      </c>
      <c r="D13193" t="s">
        <v>224</v>
      </c>
      <c r="E13193" t="s">
        <v>222</v>
      </c>
      <c r="F13193">
        <v>9580.7800000000007</v>
      </c>
      <c r="G13193">
        <v>0.27305000000000001</v>
      </c>
      <c r="H13193">
        <v>0.27305000000000001</v>
      </c>
      <c r="I13193" t="s">
        <v>268</v>
      </c>
      <c r="J13193" s="10">
        <v>45312.333333333336</v>
      </c>
    </row>
    <row r="13195" spans="1:10" x14ac:dyDescent="0.35">
      <c r="A13195" t="s">
        <v>269</v>
      </c>
      <c r="B13195">
        <v>1</v>
      </c>
      <c r="C13195" t="s">
        <v>220</v>
      </c>
      <c r="D13195" t="s">
        <v>221</v>
      </c>
      <c r="E13195" t="s">
        <v>222</v>
      </c>
      <c r="F13195">
        <v>13775.5</v>
      </c>
      <c r="G13195">
        <v>0.92179</v>
      </c>
      <c r="H13195">
        <v>0.92179</v>
      </c>
      <c r="I13195" t="s">
        <v>270</v>
      </c>
      <c r="J13195" s="10">
        <v>45494</v>
      </c>
    </row>
    <row r="13197" spans="1:10" x14ac:dyDescent="0.35">
      <c r="A13197" t="s">
        <v>269</v>
      </c>
      <c r="B13197">
        <v>2</v>
      </c>
      <c r="C13197" t="s">
        <v>220</v>
      </c>
      <c r="D13197" t="s">
        <v>224</v>
      </c>
      <c r="E13197" t="s">
        <v>222</v>
      </c>
      <c r="F13197">
        <v>10569.77</v>
      </c>
      <c r="G13197">
        <v>0.28589999999999999</v>
      </c>
      <c r="H13197">
        <v>0.28589999999999999</v>
      </c>
      <c r="I13197" t="s">
        <v>271</v>
      </c>
      <c r="J13197" s="10">
        <v>45312.743055555555</v>
      </c>
    </row>
    <row r="13199" spans="1:10" x14ac:dyDescent="0.35">
      <c r="A13199" t="s">
        <v>269</v>
      </c>
      <c r="B13199">
        <v>3</v>
      </c>
      <c r="C13199" t="s">
        <v>226</v>
      </c>
      <c r="D13199" t="s">
        <v>221</v>
      </c>
      <c r="E13199" t="s">
        <v>222</v>
      </c>
      <c r="F13199">
        <v>9976.8700000000008</v>
      </c>
      <c r="G13199">
        <v>0.69820000000000004</v>
      </c>
      <c r="H13199">
        <v>0.69820000000000004</v>
      </c>
      <c r="I13199" t="s">
        <v>270</v>
      </c>
      <c r="J13199" s="10">
        <v>45494</v>
      </c>
    </row>
    <row r="13201" spans="1:10" x14ac:dyDescent="0.35">
      <c r="A13201" t="s">
        <v>269</v>
      </c>
      <c r="B13201">
        <v>4</v>
      </c>
      <c r="C13201" t="s">
        <v>226</v>
      </c>
      <c r="D13201" t="s">
        <v>224</v>
      </c>
      <c r="E13201" t="s">
        <v>222</v>
      </c>
      <c r="F13201">
        <v>10540.73</v>
      </c>
      <c r="G13201">
        <v>0.28511999999999998</v>
      </c>
      <c r="H13201">
        <v>0.28511999999999998</v>
      </c>
      <c r="I13201" t="s">
        <v>271</v>
      </c>
      <c r="J13201" s="10">
        <v>45312.743055555555</v>
      </c>
    </row>
    <row r="13203" spans="1:10" x14ac:dyDescent="0.35">
      <c r="A13203" t="s">
        <v>396</v>
      </c>
      <c r="B13203" t="s">
        <v>389</v>
      </c>
      <c r="C13203" t="s">
        <v>386</v>
      </c>
    </row>
    <row r="13205" spans="1:10" x14ac:dyDescent="0.35">
      <c r="A13205" t="s">
        <v>209</v>
      </c>
    </row>
    <row r="13207" spans="1:10" x14ac:dyDescent="0.35">
      <c r="A13207" t="s">
        <v>210</v>
      </c>
      <c r="C13207" t="s">
        <v>211</v>
      </c>
      <c r="D13207" t="s">
        <v>212</v>
      </c>
      <c r="E13207" t="s">
        <v>213</v>
      </c>
      <c r="F13207" t="s">
        <v>214</v>
      </c>
      <c r="G13207" t="s">
        <v>215</v>
      </c>
      <c r="H13207" t="s">
        <v>216</v>
      </c>
      <c r="I13207" t="s">
        <v>217</v>
      </c>
      <c r="J13207" t="s">
        <v>218</v>
      </c>
    </row>
    <row r="13209" spans="1:10" x14ac:dyDescent="0.35">
      <c r="A13209" t="s">
        <v>251</v>
      </c>
      <c r="B13209">
        <v>1</v>
      </c>
      <c r="C13209" t="s">
        <v>220</v>
      </c>
      <c r="D13209" t="s">
        <v>221</v>
      </c>
      <c r="E13209" t="s">
        <v>222</v>
      </c>
      <c r="F13209">
        <v>13855.86</v>
      </c>
      <c r="G13209">
        <v>0.76859</v>
      </c>
      <c r="H13209">
        <v>0.76859</v>
      </c>
      <c r="I13209" t="s">
        <v>252</v>
      </c>
      <c r="J13209" s="10">
        <v>45525</v>
      </c>
    </row>
    <row r="13211" spans="1:10" x14ac:dyDescent="0.35">
      <c r="A13211" t="s">
        <v>251</v>
      </c>
      <c r="B13211">
        <v>2</v>
      </c>
      <c r="C13211" t="s">
        <v>220</v>
      </c>
      <c r="D13211" t="s">
        <v>224</v>
      </c>
      <c r="E13211" t="s">
        <v>222</v>
      </c>
      <c r="F13211">
        <v>8453.9599999999991</v>
      </c>
      <c r="G13211">
        <v>0.23984</v>
      </c>
      <c r="H13211">
        <v>0.23984</v>
      </c>
      <c r="I13211" t="s">
        <v>253</v>
      </c>
      <c r="J13211" s="10">
        <v>45647.625</v>
      </c>
    </row>
    <row r="13213" spans="1:10" x14ac:dyDescent="0.35">
      <c r="A13213" t="s">
        <v>251</v>
      </c>
      <c r="B13213">
        <v>3</v>
      </c>
      <c r="C13213" t="s">
        <v>226</v>
      </c>
      <c r="D13213" t="s">
        <v>221</v>
      </c>
      <c r="E13213" t="s">
        <v>222</v>
      </c>
      <c r="F13213">
        <v>11529.8</v>
      </c>
      <c r="G13213">
        <v>0.64263999999999999</v>
      </c>
      <c r="H13213">
        <v>0.64263999999999999</v>
      </c>
      <c r="I13213" t="s">
        <v>252</v>
      </c>
      <c r="J13213" s="10">
        <v>45525</v>
      </c>
    </row>
    <row r="13215" spans="1:10" x14ac:dyDescent="0.35">
      <c r="A13215" t="s">
        <v>251</v>
      </c>
      <c r="B13215">
        <v>4</v>
      </c>
      <c r="C13215" t="s">
        <v>226</v>
      </c>
      <c r="D13215" t="s">
        <v>224</v>
      </c>
      <c r="E13215" t="s">
        <v>222</v>
      </c>
      <c r="F13215">
        <v>8434.43</v>
      </c>
      <c r="G13215">
        <v>0.23927999999999999</v>
      </c>
      <c r="H13215">
        <v>0.23927999999999999</v>
      </c>
      <c r="I13215" t="s">
        <v>253</v>
      </c>
      <c r="J13215" s="10">
        <v>45647.625</v>
      </c>
    </row>
    <row r="13217" spans="1:10" x14ac:dyDescent="0.35">
      <c r="A13217" t="s">
        <v>254</v>
      </c>
      <c r="B13217">
        <v>1</v>
      </c>
      <c r="C13217" t="s">
        <v>220</v>
      </c>
      <c r="D13217" t="s">
        <v>221</v>
      </c>
      <c r="E13217" t="s">
        <v>222</v>
      </c>
      <c r="F13217">
        <v>16147.55</v>
      </c>
      <c r="G13217">
        <v>0.94306999999999996</v>
      </c>
      <c r="H13217">
        <v>0.94306999999999996</v>
      </c>
      <c r="I13217" t="s">
        <v>255</v>
      </c>
      <c r="J13217" s="10">
        <v>45494</v>
      </c>
    </row>
    <row r="13219" spans="1:10" x14ac:dyDescent="0.35">
      <c r="A13219" t="s">
        <v>254</v>
      </c>
      <c r="B13219">
        <v>2</v>
      </c>
      <c r="C13219" t="s">
        <v>220</v>
      </c>
      <c r="D13219" t="s">
        <v>224</v>
      </c>
      <c r="E13219" t="s">
        <v>222</v>
      </c>
      <c r="F13219">
        <v>12430.2</v>
      </c>
      <c r="G13219">
        <v>0.34555000000000002</v>
      </c>
      <c r="H13219">
        <v>0.34555000000000002</v>
      </c>
      <c r="I13219" t="s">
        <v>256</v>
      </c>
      <c r="J13219" s="10">
        <v>45647.333333333336</v>
      </c>
    </row>
    <row r="13221" spans="1:10" x14ac:dyDescent="0.35">
      <c r="A13221" t="s">
        <v>254</v>
      </c>
      <c r="B13221">
        <v>3</v>
      </c>
      <c r="C13221" t="s">
        <v>226</v>
      </c>
      <c r="D13221" t="s">
        <v>221</v>
      </c>
      <c r="E13221" t="s">
        <v>222</v>
      </c>
      <c r="F13221">
        <v>12743.9</v>
      </c>
      <c r="G13221">
        <v>0.73373999999999995</v>
      </c>
      <c r="H13221">
        <v>0.73373999999999995</v>
      </c>
      <c r="I13221" t="s">
        <v>255</v>
      </c>
      <c r="J13221" s="10">
        <v>45494</v>
      </c>
    </row>
    <row r="13223" spans="1:10" x14ac:dyDescent="0.35">
      <c r="A13223" t="s">
        <v>254</v>
      </c>
      <c r="B13223">
        <v>4</v>
      </c>
      <c r="C13223" t="s">
        <v>226</v>
      </c>
      <c r="D13223" t="s">
        <v>224</v>
      </c>
      <c r="E13223" t="s">
        <v>222</v>
      </c>
      <c r="F13223">
        <v>12409.07</v>
      </c>
      <c r="G13223">
        <v>0.34497</v>
      </c>
      <c r="H13223">
        <v>0.34497</v>
      </c>
      <c r="I13223" t="s">
        <v>256</v>
      </c>
      <c r="J13223" s="10">
        <v>45647.333333333336</v>
      </c>
    </row>
    <row r="13225" spans="1:10" x14ac:dyDescent="0.35">
      <c r="A13225" t="s">
        <v>257</v>
      </c>
      <c r="B13225">
        <v>1</v>
      </c>
      <c r="C13225" t="s">
        <v>220</v>
      </c>
      <c r="D13225" t="s">
        <v>221</v>
      </c>
      <c r="E13225" t="s">
        <v>222</v>
      </c>
      <c r="F13225">
        <v>14261.33</v>
      </c>
      <c r="G13225">
        <v>0.81596999999999997</v>
      </c>
      <c r="H13225">
        <v>0.81596999999999997</v>
      </c>
      <c r="I13225" t="s">
        <v>258</v>
      </c>
      <c r="J13225" s="10">
        <v>45494</v>
      </c>
    </row>
    <row r="13227" spans="1:10" x14ac:dyDescent="0.35">
      <c r="A13227" t="s">
        <v>257</v>
      </c>
      <c r="B13227">
        <v>2</v>
      </c>
      <c r="C13227" t="s">
        <v>220</v>
      </c>
      <c r="D13227" t="s">
        <v>224</v>
      </c>
      <c r="E13227" t="s">
        <v>222</v>
      </c>
      <c r="F13227">
        <v>10515.94</v>
      </c>
      <c r="G13227">
        <v>0.28989999999999999</v>
      </c>
      <c r="H13227">
        <v>0.28989999999999999</v>
      </c>
      <c r="I13227" t="s">
        <v>259</v>
      </c>
      <c r="J13227" s="10">
        <v>45312.625</v>
      </c>
    </row>
    <row r="13229" spans="1:10" x14ac:dyDescent="0.35">
      <c r="A13229" t="s">
        <v>257</v>
      </c>
      <c r="B13229">
        <v>3</v>
      </c>
      <c r="C13229" t="s">
        <v>226</v>
      </c>
      <c r="D13229" t="s">
        <v>221</v>
      </c>
      <c r="E13229" t="s">
        <v>222</v>
      </c>
      <c r="F13229">
        <v>10846.86</v>
      </c>
      <c r="G13229">
        <v>0.60928000000000004</v>
      </c>
      <c r="H13229">
        <v>0.60928000000000004</v>
      </c>
      <c r="I13229" t="s">
        <v>258</v>
      </c>
      <c r="J13229" s="10">
        <v>45494</v>
      </c>
    </row>
    <row r="13231" spans="1:10" x14ac:dyDescent="0.35">
      <c r="A13231" t="s">
        <v>257</v>
      </c>
      <c r="B13231">
        <v>4</v>
      </c>
      <c r="C13231" t="s">
        <v>226</v>
      </c>
      <c r="D13231" t="s">
        <v>224</v>
      </c>
      <c r="E13231" t="s">
        <v>222</v>
      </c>
      <c r="F13231">
        <v>10484.75</v>
      </c>
      <c r="G13231">
        <v>0.28904000000000002</v>
      </c>
      <c r="H13231">
        <v>0.28904000000000002</v>
      </c>
      <c r="I13231" t="s">
        <v>259</v>
      </c>
      <c r="J13231" s="10">
        <v>45312.625</v>
      </c>
    </row>
    <row r="13233" spans="1:10" x14ac:dyDescent="0.35">
      <c r="A13233" t="s">
        <v>260</v>
      </c>
      <c r="B13233">
        <v>1</v>
      </c>
      <c r="C13233" t="s">
        <v>220</v>
      </c>
      <c r="D13233" t="s">
        <v>221</v>
      </c>
      <c r="E13233" t="s">
        <v>222</v>
      </c>
      <c r="F13233">
        <v>17487.7</v>
      </c>
      <c r="G13233">
        <v>1.00596</v>
      </c>
      <c r="H13233">
        <v>1.00596</v>
      </c>
      <c r="I13233" t="s">
        <v>261</v>
      </c>
      <c r="J13233" s="10">
        <v>45494</v>
      </c>
    </row>
    <row r="13235" spans="1:10" x14ac:dyDescent="0.35">
      <c r="A13235" t="s">
        <v>260</v>
      </c>
      <c r="B13235">
        <v>2</v>
      </c>
      <c r="C13235" t="s">
        <v>220</v>
      </c>
      <c r="D13235" t="s">
        <v>224</v>
      </c>
      <c r="E13235" t="s">
        <v>222</v>
      </c>
      <c r="F13235">
        <v>10665.66</v>
      </c>
      <c r="G13235">
        <v>0.29721999999999998</v>
      </c>
      <c r="H13235">
        <v>0.29721999999999998</v>
      </c>
      <c r="I13235" t="s">
        <v>262</v>
      </c>
      <c r="J13235" s="10">
        <v>45647.625</v>
      </c>
    </row>
    <row r="13237" spans="1:10" x14ac:dyDescent="0.35">
      <c r="A13237" t="s">
        <v>260</v>
      </c>
      <c r="B13237">
        <v>3</v>
      </c>
      <c r="C13237" t="s">
        <v>226</v>
      </c>
      <c r="D13237" t="s">
        <v>221</v>
      </c>
      <c r="E13237" t="s">
        <v>222</v>
      </c>
      <c r="F13237">
        <v>13171.17</v>
      </c>
      <c r="G13237">
        <v>0.76595000000000002</v>
      </c>
      <c r="H13237">
        <v>0.76595000000000002</v>
      </c>
      <c r="I13237" t="s">
        <v>261</v>
      </c>
      <c r="J13237" s="10">
        <v>45494</v>
      </c>
    </row>
    <row r="13239" spans="1:10" x14ac:dyDescent="0.35">
      <c r="A13239" t="s">
        <v>260</v>
      </c>
      <c r="B13239">
        <v>4</v>
      </c>
      <c r="C13239" t="s">
        <v>226</v>
      </c>
      <c r="D13239" t="s">
        <v>224</v>
      </c>
      <c r="E13239" t="s">
        <v>222</v>
      </c>
      <c r="F13239">
        <v>10640.14</v>
      </c>
      <c r="G13239">
        <v>0.29649999999999999</v>
      </c>
      <c r="H13239">
        <v>0.29649999999999999</v>
      </c>
      <c r="I13239" t="s">
        <v>262</v>
      </c>
      <c r="J13239" s="10">
        <v>45647.625</v>
      </c>
    </row>
    <row r="13241" spans="1:10" x14ac:dyDescent="0.35">
      <c r="A13241" t="s">
        <v>263</v>
      </c>
      <c r="B13241">
        <v>1</v>
      </c>
      <c r="C13241" t="s">
        <v>220</v>
      </c>
      <c r="D13241" t="s">
        <v>221</v>
      </c>
      <c r="E13241" t="s">
        <v>222</v>
      </c>
      <c r="F13241">
        <v>16355.95</v>
      </c>
      <c r="G13241">
        <v>0.91876000000000002</v>
      </c>
      <c r="H13241">
        <v>0.91876000000000002</v>
      </c>
      <c r="I13241" t="s">
        <v>264</v>
      </c>
      <c r="J13241" s="10">
        <v>45494</v>
      </c>
    </row>
    <row r="13243" spans="1:10" x14ac:dyDescent="0.35">
      <c r="A13243" t="s">
        <v>263</v>
      </c>
      <c r="B13243">
        <v>2</v>
      </c>
      <c r="C13243" t="s">
        <v>220</v>
      </c>
      <c r="D13243" t="s">
        <v>224</v>
      </c>
      <c r="E13243" t="s">
        <v>222</v>
      </c>
      <c r="F13243">
        <v>9823.84</v>
      </c>
      <c r="G13243">
        <v>0.31661</v>
      </c>
      <c r="H13243">
        <v>0.31661</v>
      </c>
      <c r="I13243" t="s">
        <v>265</v>
      </c>
      <c r="J13243">
        <v>45648</v>
      </c>
    </row>
    <row r="13245" spans="1:10" x14ac:dyDescent="0.35">
      <c r="A13245" t="s">
        <v>263</v>
      </c>
      <c r="B13245">
        <v>3</v>
      </c>
      <c r="C13245" t="s">
        <v>226</v>
      </c>
      <c r="D13245" t="s">
        <v>221</v>
      </c>
      <c r="E13245" t="s">
        <v>222</v>
      </c>
      <c r="F13245">
        <v>12213.31</v>
      </c>
      <c r="G13245">
        <v>0.68606</v>
      </c>
      <c r="H13245">
        <v>0.68606</v>
      </c>
      <c r="I13245" t="s">
        <v>264</v>
      </c>
      <c r="J13245" s="10">
        <v>45494</v>
      </c>
    </row>
    <row r="13247" spans="1:10" x14ac:dyDescent="0.35">
      <c r="A13247" t="s">
        <v>263</v>
      </c>
      <c r="B13247">
        <v>4</v>
      </c>
      <c r="C13247" t="s">
        <v>226</v>
      </c>
      <c r="D13247" t="s">
        <v>224</v>
      </c>
      <c r="E13247" t="s">
        <v>222</v>
      </c>
      <c r="F13247">
        <v>9792.0499999999993</v>
      </c>
      <c r="G13247">
        <v>0.31558999999999998</v>
      </c>
      <c r="H13247">
        <v>0.31558999999999998</v>
      </c>
      <c r="I13247" t="s">
        <v>265</v>
      </c>
      <c r="J13247">
        <v>45648</v>
      </c>
    </row>
    <row r="13249" spans="1:10" x14ac:dyDescent="0.35">
      <c r="A13249" t="s">
        <v>266</v>
      </c>
      <c r="B13249">
        <v>1</v>
      </c>
      <c r="C13249" t="s">
        <v>220</v>
      </c>
      <c r="D13249" t="s">
        <v>221</v>
      </c>
      <c r="E13249" t="s">
        <v>222</v>
      </c>
      <c r="F13249">
        <v>18766.46</v>
      </c>
      <c r="G13249">
        <v>1.0580700000000001</v>
      </c>
      <c r="H13249">
        <v>1.0580700000000001</v>
      </c>
      <c r="I13249" t="s">
        <v>267</v>
      </c>
      <c r="J13249" s="10">
        <v>45494</v>
      </c>
    </row>
    <row r="13251" spans="1:10" x14ac:dyDescent="0.35">
      <c r="A13251" t="s">
        <v>266</v>
      </c>
      <c r="B13251">
        <v>2</v>
      </c>
      <c r="C13251" t="s">
        <v>220</v>
      </c>
      <c r="D13251" t="s">
        <v>224</v>
      </c>
      <c r="E13251" t="s">
        <v>222</v>
      </c>
      <c r="F13251">
        <v>9606.2000000000007</v>
      </c>
      <c r="G13251">
        <v>0.27377000000000001</v>
      </c>
      <c r="H13251">
        <v>0.27377000000000001</v>
      </c>
      <c r="I13251" t="s">
        <v>268</v>
      </c>
      <c r="J13251" s="10">
        <v>45312.333333333336</v>
      </c>
    </row>
    <row r="13253" spans="1:10" x14ac:dyDescent="0.35">
      <c r="A13253" t="s">
        <v>266</v>
      </c>
      <c r="B13253">
        <v>3</v>
      </c>
      <c r="C13253" t="s">
        <v>226</v>
      </c>
      <c r="D13253" t="s">
        <v>221</v>
      </c>
      <c r="E13253" t="s">
        <v>222</v>
      </c>
      <c r="F13253">
        <v>15178.79</v>
      </c>
      <c r="G13253">
        <v>0.89559999999999995</v>
      </c>
      <c r="H13253">
        <v>0.89559999999999995</v>
      </c>
      <c r="I13253" t="s">
        <v>267</v>
      </c>
      <c r="J13253" s="10">
        <v>45494</v>
      </c>
    </row>
    <row r="13255" spans="1:10" x14ac:dyDescent="0.35">
      <c r="A13255" t="s">
        <v>266</v>
      </c>
      <c r="B13255">
        <v>4</v>
      </c>
      <c r="C13255" t="s">
        <v>226</v>
      </c>
      <c r="D13255" t="s">
        <v>224</v>
      </c>
      <c r="E13255" t="s">
        <v>222</v>
      </c>
      <c r="F13255">
        <v>9580.7800000000007</v>
      </c>
      <c r="G13255">
        <v>0.27305000000000001</v>
      </c>
      <c r="H13255">
        <v>0.27305000000000001</v>
      </c>
      <c r="I13255" t="s">
        <v>268</v>
      </c>
      <c r="J13255" s="10">
        <v>45312.333333333336</v>
      </c>
    </row>
    <row r="13257" spans="1:10" x14ac:dyDescent="0.35">
      <c r="A13257" t="s">
        <v>269</v>
      </c>
      <c r="B13257">
        <v>1</v>
      </c>
      <c r="C13257" t="s">
        <v>220</v>
      </c>
      <c r="D13257" t="s">
        <v>221</v>
      </c>
      <c r="E13257" t="s">
        <v>222</v>
      </c>
      <c r="F13257">
        <v>13775.5</v>
      </c>
      <c r="G13257">
        <v>0.92179</v>
      </c>
      <c r="H13257">
        <v>0.92179</v>
      </c>
      <c r="I13257" t="s">
        <v>270</v>
      </c>
      <c r="J13257" s="10">
        <v>45494</v>
      </c>
    </row>
    <row r="13259" spans="1:10" x14ac:dyDescent="0.35">
      <c r="A13259" t="s">
        <v>269</v>
      </c>
      <c r="B13259">
        <v>2</v>
      </c>
      <c r="C13259" t="s">
        <v>220</v>
      </c>
      <c r="D13259" t="s">
        <v>224</v>
      </c>
      <c r="E13259" t="s">
        <v>222</v>
      </c>
      <c r="F13259">
        <v>10569.77</v>
      </c>
      <c r="G13259">
        <v>0.28589999999999999</v>
      </c>
      <c r="H13259">
        <v>0.28589999999999999</v>
      </c>
      <c r="I13259" t="s">
        <v>271</v>
      </c>
      <c r="J13259" s="10">
        <v>45312.743055555555</v>
      </c>
    </row>
    <row r="13261" spans="1:10" x14ac:dyDescent="0.35">
      <c r="A13261" t="s">
        <v>269</v>
      </c>
      <c r="B13261">
        <v>3</v>
      </c>
      <c r="C13261" t="s">
        <v>226</v>
      </c>
      <c r="D13261" t="s">
        <v>221</v>
      </c>
      <c r="E13261" t="s">
        <v>222</v>
      </c>
      <c r="F13261">
        <v>9976.8700000000008</v>
      </c>
      <c r="G13261">
        <v>0.69820000000000004</v>
      </c>
      <c r="H13261">
        <v>0.69820000000000004</v>
      </c>
      <c r="I13261" t="s">
        <v>270</v>
      </c>
      <c r="J13261" s="10">
        <v>45494</v>
      </c>
    </row>
    <row r="13263" spans="1:10" x14ac:dyDescent="0.35">
      <c r="A13263" t="s">
        <v>269</v>
      </c>
      <c r="B13263">
        <v>4</v>
      </c>
      <c r="C13263" t="s">
        <v>226</v>
      </c>
      <c r="D13263" t="s">
        <v>224</v>
      </c>
      <c r="E13263" t="s">
        <v>222</v>
      </c>
      <c r="F13263">
        <v>10540.73</v>
      </c>
      <c r="G13263">
        <v>0.28511999999999998</v>
      </c>
      <c r="H13263">
        <v>0.28511999999999998</v>
      </c>
      <c r="I13263" t="s">
        <v>271</v>
      </c>
      <c r="J13263" s="10">
        <v>45312.743055555555</v>
      </c>
    </row>
    <row r="13265" spans="1:10" x14ac:dyDescent="0.35">
      <c r="A13265" t="s">
        <v>272</v>
      </c>
    </row>
    <row r="13267" spans="1:10" x14ac:dyDescent="0.35">
      <c r="A13267" t="s">
        <v>210</v>
      </c>
      <c r="C13267" t="s">
        <v>273</v>
      </c>
      <c r="D13267" t="s">
        <v>274</v>
      </c>
      <c r="E13267" t="s">
        <v>288</v>
      </c>
      <c r="F13267" t="s">
        <v>289</v>
      </c>
      <c r="G13267" t="s">
        <v>290</v>
      </c>
      <c r="H13267" t="s">
        <v>291</v>
      </c>
      <c r="I13267" t="s">
        <v>292</v>
      </c>
      <c r="J13267" t="s">
        <v>293</v>
      </c>
    </row>
    <row r="13269" spans="1:10" x14ac:dyDescent="0.35">
      <c r="A13269" t="s">
        <v>251</v>
      </c>
      <c r="B13269">
        <v>1</v>
      </c>
      <c r="C13269" t="s">
        <v>279</v>
      </c>
      <c r="D13269" t="s">
        <v>280</v>
      </c>
      <c r="E13269">
        <v>15644.8</v>
      </c>
      <c r="F13269">
        <v>2.82</v>
      </c>
      <c r="G13269">
        <v>9.6199999999999992</v>
      </c>
      <c r="H13269">
        <v>10.210000000000001</v>
      </c>
      <c r="I13269">
        <v>9.66</v>
      </c>
      <c r="J13269">
        <v>9.91</v>
      </c>
    </row>
    <row r="13271" spans="1:10" x14ac:dyDescent="0.35">
      <c r="A13271" t="s">
        <v>251</v>
      </c>
      <c r="B13271">
        <v>2</v>
      </c>
      <c r="C13271" t="s">
        <v>279</v>
      </c>
      <c r="D13271" t="s">
        <v>281</v>
      </c>
      <c r="E13271">
        <v>13213.2</v>
      </c>
      <c r="F13271">
        <v>2.82</v>
      </c>
      <c r="G13271">
        <v>9.64</v>
      </c>
      <c r="H13271">
        <v>10.23</v>
      </c>
      <c r="I13271">
        <v>9.68</v>
      </c>
      <c r="J13271">
        <v>9.94</v>
      </c>
    </row>
    <row r="13273" spans="1:10" x14ac:dyDescent="0.35">
      <c r="A13273" t="s">
        <v>254</v>
      </c>
      <c r="B13273">
        <v>1</v>
      </c>
      <c r="C13273" t="s">
        <v>279</v>
      </c>
      <c r="D13273" t="s">
        <v>280</v>
      </c>
      <c r="E13273">
        <v>18467.8</v>
      </c>
      <c r="F13273">
        <v>2.81</v>
      </c>
      <c r="G13273">
        <v>9.57</v>
      </c>
      <c r="H13273">
        <v>10.16</v>
      </c>
      <c r="I13273">
        <v>9.61</v>
      </c>
      <c r="J13273">
        <v>9.83</v>
      </c>
    </row>
    <row r="13275" spans="1:10" x14ac:dyDescent="0.35">
      <c r="A13275" t="s">
        <v>254</v>
      </c>
      <c r="B13275">
        <v>2</v>
      </c>
      <c r="C13275" t="s">
        <v>279</v>
      </c>
      <c r="D13275" t="s">
        <v>281</v>
      </c>
      <c r="E13275">
        <v>14680.1</v>
      </c>
      <c r="F13275">
        <v>2.81</v>
      </c>
      <c r="G13275">
        <v>9.6</v>
      </c>
      <c r="H13275">
        <v>10.19</v>
      </c>
      <c r="I13275">
        <v>9.64</v>
      </c>
      <c r="J13275">
        <v>9.8800000000000008</v>
      </c>
    </row>
    <row r="13277" spans="1:10" x14ac:dyDescent="0.35">
      <c r="A13277" t="s">
        <v>257</v>
      </c>
      <c r="B13277">
        <v>1</v>
      </c>
      <c r="C13277" t="s">
        <v>279</v>
      </c>
      <c r="D13277" t="s">
        <v>280</v>
      </c>
      <c r="E13277">
        <v>16078.3</v>
      </c>
      <c r="F13277">
        <v>2.81</v>
      </c>
      <c r="G13277">
        <v>9.58</v>
      </c>
      <c r="H13277">
        <v>10.17</v>
      </c>
      <c r="I13277">
        <v>9.6199999999999992</v>
      </c>
      <c r="J13277">
        <v>9.84</v>
      </c>
    </row>
    <row r="13279" spans="1:10" x14ac:dyDescent="0.35">
      <c r="A13279" t="s">
        <v>257</v>
      </c>
      <c r="B13279">
        <v>2</v>
      </c>
      <c r="C13279" t="s">
        <v>279</v>
      </c>
      <c r="D13279" t="s">
        <v>281</v>
      </c>
      <c r="E13279">
        <v>12350.9</v>
      </c>
      <c r="F13279">
        <v>2.82</v>
      </c>
      <c r="G13279">
        <v>9.6199999999999992</v>
      </c>
      <c r="H13279">
        <v>10.210000000000001</v>
      </c>
      <c r="I13279">
        <v>9.66</v>
      </c>
      <c r="J13279">
        <v>9.91</v>
      </c>
    </row>
    <row r="13281" spans="1:10" x14ac:dyDescent="0.35">
      <c r="A13281" t="s">
        <v>260</v>
      </c>
      <c r="B13281">
        <v>1</v>
      </c>
      <c r="C13281" t="s">
        <v>279</v>
      </c>
      <c r="D13281" t="s">
        <v>280</v>
      </c>
      <c r="E13281">
        <v>20129.2</v>
      </c>
      <c r="F13281">
        <v>2.81</v>
      </c>
      <c r="G13281">
        <v>9.6</v>
      </c>
      <c r="H13281">
        <v>10.19</v>
      </c>
      <c r="I13281">
        <v>9.64</v>
      </c>
      <c r="J13281">
        <v>9.8800000000000008</v>
      </c>
    </row>
    <row r="13283" spans="1:10" x14ac:dyDescent="0.35">
      <c r="A13283" t="s">
        <v>260</v>
      </c>
      <c r="B13283">
        <v>2</v>
      </c>
      <c r="C13283" t="s">
        <v>279</v>
      </c>
      <c r="D13283" t="s">
        <v>281</v>
      </c>
      <c r="E13283">
        <v>15266.3</v>
      </c>
      <c r="F13283">
        <v>2.81</v>
      </c>
      <c r="G13283">
        <v>9.6</v>
      </c>
      <c r="H13283">
        <v>10.18</v>
      </c>
      <c r="I13283">
        <v>9.6300000000000008</v>
      </c>
      <c r="J13283">
        <v>9.8699999999999992</v>
      </c>
    </row>
    <row r="13285" spans="1:10" x14ac:dyDescent="0.35">
      <c r="A13285" t="s">
        <v>263</v>
      </c>
      <c r="B13285">
        <v>1</v>
      </c>
      <c r="C13285" t="s">
        <v>279</v>
      </c>
      <c r="D13285" t="s">
        <v>280</v>
      </c>
      <c r="E13285">
        <v>19311.599999999999</v>
      </c>
      <c r="F13285">
        <v>2.83</v>
      </c>
      <c r="G13285">
        <v>9.67</v>
      </c>
      <c r="H13285">
        <v>10.26</v>
      </c>
      <c r="I13285">
        <v>9.7100000000000009</v>
      </c>
      <c r="J13285">
        <v>9.98</v>
      </c>
    </row>
    <row r="13287" spans="1:10" x14ac:dyDescent="0.35">
      <c r="A13287" t="s">
        <v>263</v>
      </c>
      <c r="B13287">
        <v>2</v>
      </c>
      <c r="C13287" t="s">
        <v>279</v>
      </c>
      <c r="D13287" t="s">
        <v>281</v>
      </c>
      <c r="E13287">
        <v>14686.1</v>
      </c>
      <c r="F13287">
        <v>2.84</v>
      </c>
      <c r="G13287">
        <v>9.69</v>
      </c>
      <c r="H13287">
        <v>10.29</v>
      </c>
      <c r="I13287">
        <v>9.73</v>
      </c>
      <c r="J13287">
        <v>10.02</v>
      </c>
    </row>
    <row r="13289" spans="1:10" x14ac:dyDescent="0.35">
      <c r="A13289" t="s">
        <v>266</v>
      </c>
      <c r="B13289">
        <v>1</v>
      </c>
      <c r="C13289" t="s">
        <v>279</v>
      </c>
      <c r="D13289" t="s">
        <v>280</v>
      </c>
      <c r="E13289">
        <v>22494.7</v>
      </c>
      <c r="F13289">
        <v>2.84</v>
      </c>
      <c r="G13289">
        <v>9.68</v>
      </c>
      <c r="H13289">
        <v>10.28</v>
      </c>
      <c r="I13289">
        <v>9.7200000000000006</v>
      </c>
      <c r="J13289">
        <v>10.01</v>
      </c>
    </row>
    <row r="13291" spans="1:10" x14ac:dyDescent="0.35">
      <c r="A13291" t="s">
        <v>266</v>
      </c>
      <c r="B13291">
        <v>2</v>
      </c>
      <c r="C13291" t="s">
        <v>279</v>
      </c>
      <c r="D13291" t="s">
        <v>281</v>
      </c>
      <c r="E13291">
        <v>18142.5</v>
      </c>
      <c r="F13291">
        <v>2.82</v>
      </c>
      <c r="G13291">
        <v>9.6199999999999992</v>
      </c>
      <c r="H13291">
        <v>10.210000000000001</v>
      </c>
      <c r="I13291">
        <v>9.65</v>
      </c>
      <c r="J13291">
        <v>9.9</v>
      </c>
    </row>
    <row r="13293" spans="1:10" x14ac:dyDescent="0.35">
      <c r="A13293" t="s">
        <v>269</v>
      </c>
      <c r="B13293">
        <v>1</v>
      </c>
      <c r="C13293" t="s">
        <v>279</v>
      </c>
      <c r="D13293" t="s">
        <v>280</v>
      </c>
      <c r="E13293">
        <v>16282.9</v>
      </c>
      <c r="F13293">
        <v>2.76</v>
      </c>
      <c r="G13293">
        <v>9.42</v>
      </c>
      <c r="H13293">
        <v>10</v>
      </c>
      <c r="I13293">
        <v>9.4499999999999993</v>
      </c>
      <c r="J13293">
        <v>9.6</v>
      </c>
    </row>
    <row r="13295" spans="1:10" x14ac:dyDescent="0.35">
      <c r="A13295" t="s">
        <v>269</v>
      </c>
      <c r="B13295">
        <v>2</v>
      </c>
      <c r="C13295" t="s">
        <v>279</v>
      </c>
      <c r="D13295" t="s">
        <v>281</v>
      </c>
      <c r="E13295">
        <v>11633.3</v>
      </c>
      <c r="F13295">
        <v>2.74</v>
      </c>
      <c r="G13295">
        <v>9.34</v>
      </c>
      <c r="H13295">
        <v>9.9</v>
      </c>
      <c r="I13295">
        <v>9.36</v>
      </c>
      <c r="J13295">
        <v>9.4600000000000009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9"/>
  <sheetViews>
    <sheetView workbookViewId="0">
      <selection activeCell="C7" sqref="C7"/>
    </sheetView>
  </sheetViews>
  <sheetFormatPr defaultRowHeight="14.5" x14ac:dyDescent="0.35"/>
  <cols>
    <col min="2" max="2" width="134.08984375" customWidth="1"/>
  </cols>
  <sheetData>
    <row r="1" spans="1:3" x14ac:dyDescent="0.35">
      <c r="A1" t="s">
        <v>397</v>
      </c>
    </row>
    <row r="2" spans="1:3" x14ac:dyDescent="0.35">
      <c r="A2" t="s">
        <v>398</v>
      </c>
      <c r="B2" s="23" t="s">
        <v>399</v>
      </c>
    </row>
    <row r="3" spans="1:3" x14ac:dyDescent="0.35">
      <c r="A3" t="s">
        <v>398</v>
      </c>
      <c r="B3" s="23" t="s">
        <v>400</v>
      </c>
    </row>
    <row r="4" spans="1:3" x14ac:dyDescent="0.35">
      <c r="A4" t="s">
        <v>401</v>
      </c>
      <c r="B4" s="24" t="s">
        <v>402</v>
      </c>
    </row>
    <row r="5" spans="1:3" x14ac:dyDescent="0.35">
      <c r="A5" t="s">
        <v>401</v>
      </c>
      <c r="B5" s="24" t="s">
        <v>403</v>
      </c>
    </row>
    <row r="6" spans="1:3" x14ac:dyDescent="0.35">
      <c r="A6" t="s">
        <v>401</v>
      </c>
      <c r="B6" s="24" t="s">
        <v>404</v>
      </c>
      <c r="C6" t="s">
        <v>405</v>
      </c>
    </row>
    <row r="7" spans="1:3" x14ac:dyDescent="0.35">
      <c r="A7" t="s">
        <v>401</v>
      </c>
      <c r="B7" s="24" t="s">
        <v>406</v>
      </c>
    </row>
    <row r="8" spans="1:3" x14ac:dyDescent="0.35">
      <c r="A8" t="s">
        <v>398</v>
      </c>
      <c r="B8" s="23" t="s">
        <v>407</v>
      </c>
    </row>
    <row r="9" spans="1:3" x14ac:dyDescent="0.35">
      <c r="A9" t="s">
        <v>398</v>
      </c>
      <c r="B9" s="23" t="s">
        <v>408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516E97AC504F439663723C09B22ABC" ma:contentTypeVersion="18" ma:contentTypeDescription="Create a new document." ma:contentTypeScope="" ma:versionID="4a9879c5dd1d67b68bf4977cced58418">
  <xsd:schema xmlns:xsd="http://www.w3.org/2001/XMLSchema" xmlns:xs="http://www.w3.org/2001/XMLSchema" xmlns:p="http://schemas.microsoft.com/office/2006/metadata/properties" xmlns:ns3="45db09d1-f809-4014-9e8b-1d1643849292" xmlns:ns4="b5ca6585-7da4-4d34-b4a6-db1d3254c919" targetNamespace="http://schemas.microsoft.com/office/2006/metadata/properties" ma:root="true" ma:fieldsID="eb0f4c4a725da8f3ab3e0b4b49ebe659" ns3:_="" ns4:_="">
    <xsd:import namespace="45db09d1-f809-4014-9e8b-1d1643849292"/>
    <xsd:import namespace="b5ca6585-7da4-4d34-b4a6-db1d3254c91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4:SharedWithUsers" minOccurs="0"/>
                <xsd:element ref="ns4:SharedWithDetails" minOccurs="0"/>
                <xsd:element ref="ns4:SharingHintHash"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db09d1-f809-4014-9e8b-1d16438492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MediaServiceLocation" ma:internalName="MediaServiceLocation" ma:readOnly="true">
      <xsd:simpleType>
        <xsd:restriction base="dms:Text"/>
      </xsd:simpleType>
    </xsd:element>
    <xsd:element name="MediaServiceAutoTags" ma:index="12"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ca6585-7da4-4d34-b4a6-db1d3254c91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5db09d1-f809-4014-9e8b-1d1643849292" xsi:nil="true"/>
  </documentManagement>
</p:properties>
</file>

<file path=customXml/itemProps1.xml><?xml version="1.0" encoding="utf-8"?>
<ds:datastoreItem xmlns:ds="http://schemas.openxmlformats.org/officeDocument/2006/customXml" ds:itemID="{570C60E7-F8F2-49EE-8951-3C377E124544}">
  <ds:schemaRefs>
    <ds:schemaRef ds:uri="http://schemas.microsoft.com/sharepoint/v3/contenttype/forms"/>
  </ds:schemaRefs>
</ds:datastoreItem>
</file>

<file path=customXml/itemProps2.xml><?xml version="1.0" encoding="utf-8"?>
<ds:datastoreItem xmlns:ds="http://schemas.openxmlformats.org/officeDocument/2006/customXml" ds:itemID="{EAF65225-DF96-4849-AC4B-BB1ED225E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db09d1-f809-4014-9e8b-1d1643849292"/>
    <ds:schemaRef ds:uri="b5ca6585-7da4-4d34-b4a6-db1d3254c9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55B520-557F-4C83-ABF7-ED69FB73DEED}">
  <ds:schemaRefs>
    <ds:schemaRef ds:uri="http://schemas.microsoft.com/office/2006/metadata/properties"/>
    <ds:schemaRef ds:uri="45db09d1-f809-4014-9e8b-1d164384929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ca6585-7da4-4d34-b4a6-db1d3254c919"/>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Suggested sizing</vt:lpstr>
      <vt:lpstr>SFM QI eval</vt:lpstr>
      <vt:lpstr>Mobile Home</vt:lpstr>
      <vt:lpstr>results-summary_SMm_CZ01-09</vt:lpstr>
      <vt:lpstr>results-summary_SFm_CZ10-16</vt:lpstr>
      <vt:lpstr>results-summary_MFm</vt:lpstr>
      <vt:lpstr>results-summary_DMo</vt:lpstr>
      <vt:lpstr>SFm DMo and MFm sizing results</vt:lpstr>
      <vt:lpstr>Legend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McWilliams, Jennifer</cp:lastModifiedBy>
  <cp:revision/>
  <dcterms:created xsi:type="dcterms:W3CDTF">2024-04-26T17:14:34Z</dcterms:created>
  <dcterms:modified xsi:type="dcterms:W3CDTF">2024-07-08T23:51:53Z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141450-2387-4aca-b41f-19cd6be9dd3c_Enabled">
    <vt:lpwstr>true</vt:lpwstr>
  </property>
  <property fmtid="{D5CDD505-2E9C-101B-9397-08002B2CF9AE}" pid="3" name="MSIP_Label_48141450-2387-4aca-b41f-19cd6be9dd3c_SetDate">
    <vt:lpwstr>2024-04-26T17:16:35Z</vt:lpwstr>
  </property>
  <property fmtid="{D5CDD505-2E9C-101B-9397-08002B2CF9AE}" pid="4" name="MSIP_Label_48141450-2387-4aca-b41f-19cd6be9dd3c_Method">
    <vt:lpwstr>Standard</vt:lpwstr>
  </property>
  <property fmtid="{D5CDD505-2E9C-101B-9397-08002B2CF9AE}" pid="5" name="MSIP_Label_48141450-2387-4aca-b41f-19cd6be9dd3c_Name">
    <vt:lpwstr>Restricted_Unprotected</vt:lpwstr>
  </property>
  <property fmtid="{D5CDD505-2E9C-101B-9397-08002B2CF9AE}" pid="6" name="MSIP_Label_48141450-2387-4aca-b41f-19cd6be9dd3c_SiteId">
    <vt:lpwstr>adf10e2b-b6e9-41d6-be2f-c12bb566019c</vt:lpwstr>
  </property>
  <property fmtid="{D5CDD505-2E9C-101B-9397-08002B2CF9AE}" pid="7" name="MSIP_Label_48141450-2387-4aca-b41f-19cd6be9dd3c_ActionId">
    <vt:lpwstr>4e944f2f-a1c9-4d52-a451-bc88e1a93fcf</vt:lpwstr>
  </property>
  <property fmtid="{D5CDD505-2E9C-101B-9397-08002B2CF9AE}" pid="8" name="MSIP_Label_48141450-2387-4aca-b41f-19cd6be9dd3c_ContentBits">
    <vt:lpwstr>0</vt:lpwstr>
  </property>
  <property fmtid="{D5CDD505-2E9C-101B-9397-08002B2CF9AE}" pid="9" name="ContentTypeId">
    <vt:lpwstr>0x01010095516E97AC504F439663723C09B22ABC</vt:lpwstr>
  </property>
</Properties>
</file>